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.kral\Desktop\"/>
    </mc:Choice>
  </mc:AlternateContent>
  <bookViews>
    <workbookView xWindow="480" yWindow="465" windowWidth="18195" windowHeight="10440"/>
  </bookViews>
  <sheets>
    <sheet name="List1" sheetId="1" r:id="rId1"/>
    <sheet name="List2" sheetId="2" r:id="rId2"/>
    <sheet name="List3" sheetId="3" r:id="rId3"/>
  </sheets>
  <definedNames>
    <definedName name="_xlnm.Print_Area" localSheetId="0">List1!$A$6:$A$25</definedName>
  </definedNames>
  <calcPr calcId="162913"/>
</workbook>
</file>

<file path=xl/calcChain.xml><?xml version="1.0" encoding="utf-8"?>
<calcChain xmlns="http://schemas.openxmlformats.org/spreadsheetml/2006/main">
  <c r="B11" i="1" l="1"/>
  <c r="E11" i="1"/>
  <c r="F11" i="1"/>
  <c r="G11" i="1"/>
  <c r="H11" i="1"/>
  <c r="I11" i="1"/>
  <c r="J11" i="1"/>
  <c r="K11" i="1"/>
  <c r="L11" i="1"/>
  <c r="M11" i="1"/>
  <c r="D11" i="1"/>
  <c r="D7" i="1"/>
  <c r="E7" i="1"/>
  <c r="F7" i="1"/>
  <c r="G7" i="1"/>
  <c r="H7" i="1"/>
  <c r="I7" i="1"/>
  <c r="J7" i="1"/>
  <c r="K7" i="1"/>
  <c r="L7" i="1"/>
  <c r="M7" i="1"/>
  <c r="B7" i="1"/>
  <c r="B19" i="1"/>
  <c r="C19" i="1"/>
  <c r="D19" i="1"/>
  <c r="E19" i="1"/>
  <c r="F19" i="1"/>
  <c r="G19" i="1"/>
  <c r="H19" i="1"/>
  <c r="I19" i="1"/>
  <c r="J19" i="1"/>
  <c r="K19" i="1"/>
  <c r="L19" i="1"/>
  <c r="M19" i="1"/>
  <c r="AY12" i="1" l="1"/>
  <c r="AY7" i="1" l="1"/>
  <c r="AZ7" i="1"/>
  <c r="BA7" i="1"/>
  <c r="BB7" i="1"/>
  <c r="BC7" i="1"/>
  <c r="BD7" i="1"/>
  <c r="BE7" i="1"/>
  <c r="BF7" i="1"/>
  <c r="BG7" i="1"/>
  <c r="BH7" i="1"/>
  <c r="BI7" i="1"/>
  <c r="AX7" i="1" l="1"/>
  <c r="AA7" i="1" l="1"/>
  <c r="AW7" i="1"/>
  <c r="AU7" i="1"/>
  <c r="AT7" i="1"/>
  <c r="AS7" i="1"/>
  <c r="AR7" i="1"/>
  <c r="AO7" i="1"/>
  <c r="AN7" i="1"/>
  <c r="AL7" i="1"/>
  <c r="AK7" i="1"/>
  <c r="AJ7" i="1"/>
  <c r="AI7" i="1"/>
  <c r="AH7" i="1"/>
  <c r="AG7" i="1"/>
  <c r="AF7" i="1"/>
  <c r="AE7" i="1"/>
  <c r="AD7" i="1"/>
  <c r="AC7" i="1"/>
  <c r="AB7" i="1"/>
  <c r="Z7" i="1"/>
  <c r="Q7" i="1"/>
  <c r="R7" i="1"/>
  <c r="S7" i="1"/>
  <c r="T7" i="1"/>
  <c r="U7" i="1"/>
  <c r="V7" i="1"/>
  <c r="W7" i="1"/>
  <c r="X7" i="1"/>
  <c r="Y7" i="1"/>
  <c r="P7" i="1"/>
  <c r="N7" i="1"/>
</calcChain>
</file>

<file path=xl/comments1.xml><?xml version="1.0" encoding="utf-8"?>
<comments xmlns="http://schemas.openxmlformats.org/spreadsheetml/2006/main">
  <authors>
    <author>Král Aleš Ing. (MPSV)</author>
  </authors>
  <commentList>
    <comment ref="BJ11" authorId="0" shapeId="0">
      <text>
        <r>
          <rPr>
            <b/>
            <sz val="9"/>
            <color indexed="81"/>
            <rFont val="Tahoma"/>
            <family val="2"/>
            <charset val="238"/>
          </rPr>
          <t>včetně výdajů obecních úřadů podle právní úpravy platné do konce roku 2011 (v měsíčních výdajích r.2012 neuvedených)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<sst xmlns="http://schemas.openxmlformats.org/spreadsheetml/2006/main" count="176" uniqueCount="39">
  <si>
    <t>Příspěvek na péči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</si>
  <si>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</si>
  <si>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</si>
  <si>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</si>
  <si>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</si>
  <si>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</si>
  <si>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</si>
  <si>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</si>
  <si>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</si>
  <si>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</si>
  <si>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</si>
  <si>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</si>
  <si>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</si>
  <si>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Dávky pomoci v hmotné nouzi</t>
  </si>
  <si>
    <t xml:space="preserve">   - příspěvek na živobytí</t>
  </si>
  <si>
    <t xml:space="preserve">   - doplatek na bydlení</t>
  </si>
  <si>
    <t xml:space="preserve">   - mimořádná okamžitá pomoc</t>
  </si>
  <si>
    <t xml:space="preserve">   - sociální příplatek</t>
  </si>
  <si>
    <t xml:space="preserve">   - příspěvek na bydlení</t>
  </si>
  <si>
    <t xml:space="preserve">   - rodičovský příspěvek</t>
  </si>
  <si>
    <t xml:space="preserve">   - porodné</t>
  </si>
  <si>
    <t xml:space="preserve">   - pohřebné</t>
  </si>
  <si>
    <t xml:space="preserve">   - příspěvek na provoz a úpravu bezb.bytu</t>
  </si>
  <si>
    <t xml:space="preserve">   - příspěvek na provoz motorového vozidla</t>
  </si>
  <si>
    <t xml:space="preserve">   - příspěvek na individuální dopravu</t>
  </si>
  <si>
    <t>x</t>
  </si>
  <si>
    <t xml:space="preserve">   - příspěvek na zakoupení, opravu a zvláštní úpravu mot.vozidla</t>
  </si>
  <si>
    <t>Dávky pro zdravotně postižené **</t>
  </si>
  <si>
    <t xml:space="preserve">   - příspěvek na zvláštní pomůcky (182/1991 Sb.)</t>
  </si>
  <si>
    <t xml:space="preserve">   - přídavek na dítě</t>
  </si>
  <si>
    <t>Státní sociální podpora</t>
  </si>
  <si>
    <t>Výdaje na vybrané dávkové systémy (v mil. Kč)</t>
  </si>
  <si>
    <t>leden*</t>
  </si>
  <si>
    <t>únor*</t>
  </si>
  <si>
    <t>* u PnP, HMN a ZPO sledodováno souhrnně za leden + únor</t>
  </si>
  <si>
    <t xml:space="preserve">   - příspěvek na mobilitu **</t>
  </si>
  <si>
    <t xml:space="preserve">   - příspěvek na zvláštní pomůcku **</t>
  </si>
  <si>
    <t>** dávka zavedena od r. 2012</t>
  </si>
  <si>
    <t>Zdroj: MF, MPSV (OKStat)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</si>
</sst>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\ &quot;Kč&quot;"/>
    <numFmt numFmtId="166" formatCode="#,##0.0000"/>
    <numFmt numFmtId="167" formatCode="0.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indexed="10"/>
      <name val="Arial CE"/>
      <charset val="238"/>
    </font>
    <font>
      <b/>
      <sz val="12"/>
      <color theme="1"/>
      <name val="Arial"/>
      <family val="2"/>
      <charset val="238"/>
    </font>
    <font>
      <sz val="9"/>
      <color indexed="10"/>
      <name val="Arial CE"/>
      <charset val="238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" fontId="7" fillId="2" borderId="29" applyNumberFormat="0" applyProtection="0">
      <alignment vertical="center"/>
    </xf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/>
    </xf>
    <xf numFmtId="0" fontId="5" fillId="0" borderId="0" xfId="0" applyFont="1"/>
    <xf numFmtId="164" fontId="3" fillId="0" borderId="22" xfId="0" applyNumberFormat="1" applyFont="1" applyBorder="1" applyAlignment="1">
      <alignment horizontal="right" vertical="center"/>
    </xf>
    <xf numFmtId="164" fontId="3" fillId="0" borderId="2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3" fillId="0" borderId="21" xfId="0" applyNumberFormat="1" applyFont="1" applyBorder="1" applyAlignment="1">
      <alignment horizontal="right" vertical="center"/>
    </xf>
    <xf numFmtId="0" fontId="1" fillId="0" borderId="0" xfId="0" applyFont="1" applyFill="1" applyBorder="1"/>
    <xf numFmtId="0" fontId="1" fillId="0" borderId="24" xfId="0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/>
    </xf>
    <xf numFmtId="166" fontId="1" fillId="0" borderId="0" xfId="0" applyNumberFormat="1" applyFont="1" applyAlignment="1">
      <alignment horizontal="right"/>
    </xf>
    <xf numFmtId="4" fontId="8" fillId="0" borderId="0" xfId="1" applyNumberFormat="1" applyFont="1" applyFill="1" applyBorder="1">
      <alignment vertical="center"/>
    </xf>
    <xf numFmtId="4" fontId="7" fillId="0" borderId="0" xfId="1" applyNumberFormat="1" applyFill="1" applyBorder="1">
      <alignment vertical="center"/>
    </xf>
    <xf numFmtId="164" fontId="1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/>
    <xf numFmtId="4" fontId="1" fillId="0" borderId="0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24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3" fillId="0" borderId="22" xfId="0" applyNumberFormat="1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3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164" fontId="1" fillId="0" borderId="30" xfId="0" applyNumberFormat="1" applyFont="1" applyBorder="1" applyAlignment="1">
      <alignment horizontal="right" vertical="center"/>
    </xf>
    <xf numFmtId="0" fontId="15" fillId="0" borderId="0" xfId="0" applyFont="1"/>
    <xf numFmtId="164" fontId="3" fillId="0" borderId="19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</cellXfs>
  <cellStyles count="2">
    <cellStyle name="Normální" xfId="0" builtinId="0"/>
    <cellStyle name="SAPBEXagg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I58"/>
  <sheetViews>
    <sheetView tabSelected="1" zoomScale="80" zoomScaleNormal="80" workbookViewId="0">
      <pane xSplit="1" topLeftCell="B1" activePane="topRight" state="frozen"/>
      <selection pane="topRight"/>
    </sheetView>
  </sheetViews>
  <sheetFormatPr defaultColWidth="31.140625" defaultRowHeight="12" x14ac:dyDescent="0.2"/>
  <cols>
    <col min="1" max="1" width="54.42578125" style="1" customWidth="1"/>
    <col min="2" max="13" width="10.140625" style="1" customWidth="1"/>
    <col min="14" max="25" width="10.140625" style="2" customWidth="1"/>
    <col min="26" max="30" width="10.140625" style="3" customWidth="1"/>
    <col min="31" max="49" width="10.140625" style="2" customWidth="1"/>
    <col min="50" max="61" width="10.140625" style="1" customWidth="1"/>
    <col min="62" max="159" width="10.42578125" style="1" customWidth="1"/>
    <col min="160" max="16384" width="31.140625" style="1"/>
  </cols>
  <sheetData>
    <row r="2" spans="1:61" ht="15.75" x14ac:dyDescent="0.25">
      <c r="A2" s="9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Z2" s="8"/>
    </row>
    <row r="3" spans="1:61" ht="12.75" thickBot="1" x14ac:dyDescent="0.25"/>
    <row r="4" spans="1:61" s="12" customFormat="1" ht="24.75" customHeight="1" x14ac:dyDescent="0.25">
      <c r="A4" s="40"/>
      <c r="B4" s="38">
        <v>2008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N4" s="37">
        <v>2009</v>
      </c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>
        <v>2010</v>
      </c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9"/>
      <c r="AL4" s="37">
        <v>2011</v>
      </c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9"/>
      <c r="AX4" s="37">
        <v>2012</v>
      </c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9"/>
    </row>
    <row r="5" spans="1:61" s="13" customFormat="1" ht="24.75" customHeight="1" thickBot="1" x14ac:dyDescent="0.3">
      <c r="A5" s="41"/>
      <c r="B5" s="17" t="s">
        <v>32</v>
      </c>
      <c r="C5" s="6" t="s">
        <v>33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47" t="s">
        <v>12</v>
      </c>
      <c r="N5" s="46" t="s">
        <v>32</v>
      </c>
      <c r="O5" s="6" t="s">
        <v>33</v>
      </c>
      <c r="P5" s="6" t="s">
        <v>3</v>
      </c>
      <c r="Q5" s="6" t="s">
        <v>4</v>
      </c>
      <c r="R5" s="6" t="s">
        <v>5</v>
      </c>
      <c r="S5" s="6" t="s">
        <v>6</v>
      </c>
      <c r="T5" s="6" t="s">
        <v>7</v>
      </c>
      <c r="U5" s="6" t="s">
        <v>8</v>
      </c>
      <c r="V5" s="6" t="s">
        <v>9</v>
      </c>
      <c r="W5" s="6" t="s">
        <v>10</v>
      </c>
      <c r="X5" s="6" t="s">
        <v>11</v>
      </c>
      <c r="Y5" s="47" t="s">
        <v>12</v>
      </c>
      <c r="Z5" s="18" t="s">
        <v>1</v>
      </c>
      <c r="AA5" s="5" t="s">
        <v>2</v>
      </c>
      <c r="AB5" s="5" t="s">
        <v>3</v>
      </c>
      <c r="AC5" s="5" t="s">
        <v>4</v>
      </c>
      <c r="AD5" s="5" t="s">
        <v>5</v>
      </c>
      <c r="AE5" s="6" t="s">
        <v>6</v>
      </c>
      <c r="AF5" s="6" t="s">
        <v>7</v>
      </c>
      <c r="AG5" s="6" t="s">
        <v>8</v>
      </c>
      <c r="AH5" s="6" t="s">
        <v>9</v>
      </c>
      <c r="AI5" s="6" t="s">
        <v>10</v>
      </c>
      <c r="AJ5" s="6" t="s">
        <v>11</v>
      </c>
      <c r="AK5" s="47" t="s">
        <v>12</v>
      </c>
      <c r="AL5" s="46" t="s">
        <v>1</v>
      </c>
      <c r="AM5" s="6" t="s">
        <v>2</v>
      </c>
      <c r="AN5" s="6" t="s">
        <v>3</v>
      </c>
      <c r="AO5" s="6" t="s">
        <v>4</v>
      </c>
      <c r="AP5" s="6" t="s">
        <v>5</v>
      </c>
      <c r="AQ5" s="6" t="s">
        <v>6</v>
      </c>
      <c r="AR5" s="6" t="s">
        <v>7</v>
      </c>
      <c r="AS5" s="6" t="s">
        <v>8</v>
      </c>
      <c r="AT5" s="6" t="s">
        <v>9</v>
      </c>
      <c r="AU5" s="6" t="s">
        <v>10</v>
      </c>
      <c r="AV5" s="6" t="s">
        <v>11</v>
      </c>
      <c r="AW5" s="47" t="s">
        <v>12</v>
      </c>
      <c r="AX5" s="46" t="s">
        <v>1</v>
      </c>
      <c r="AY5" s="6" t="s">
        <v>2</v>
      </c>
      <c r="AZ5" s="6" t="s">
        <v>3</v>
      </c>
      <c r="BA5" s="6" t="s">
        <v>4</v>
      </c>
      <c r="BB5" s="6" t="s">
        <v>5</v>
      </c>
      <c r="BC5" s="6" t="s">
        <v>6</v>
      </c>
      <c r="BD5" s="6" t="s">
        <v>7</v>
      </c>
      <c r="BE5" s="6" t="s">
        <v>8</v>
      </c>
      <c r="BF5" s="6" t="s">
        <v>9</v>
      </c>
      <c r="BG5" s="6" t="s">
        <v>10</v>
      </c>
      <c r="BH5" s="6" t="s">
        <v>11</v>
      </c>
      <c r="BI5" s="47" t="s">
        <v>12</v>
      </c>
    </row>
    <row r="6" spans="1:61" s="59" customFormat="1" ht="24.75" customHeight="1" thickBot="1" x14ac:dyDescent="0.3">
      <c r="A6" s="86" t="s">
        <v>0</v>
      </c>
      <c r="B6" s="42">
        <v>3158.6</v>
      </c>
      <c r="C6" s="43"/>
      <c r="D6" s="55">
        <v>1498.6166799999999</v>
      </c>
      <c r="E6" s="55">
        <v>1523.83446</v>
      </c>
      <c r="F6" s="55">
        <v>1499.42815</v>
      </c>
      <c r="G6" s="55">
        <v>1501.85247</v>
      </c>
      <c r="H6" s="55">
        <v>1545.0951</v>
      </c>
      <c r="I6" s="55">
        <v>1516.1511799999998</v>
      </c>
      <c r="J6" s="55">
        <v>1506.4361699999999</v>
      </c>
      <c r="K6" s="55">
        <v>1510.9607900000001</v>
      </c>
      <c r="L6" s="55">
        <v>1492.9653999999998</v>
      </c>
      <c r="M6" s="56">
        <v>1498.69344</v>
      </c>
      <c r="N6" s="57">
        <v>3051</v>
      </c>
      <c r="O6" s="58"/>
      <c r="P6" s="10">
        <v>1544.7198099999998</v>
      </c>
      <c r="Q6" s="10">
        <v>1557.2469100000001</v>
      </c>
      <c r="R6" s="10">
        <v>1552.1984499999999</v>
      </c>
      <c r="S6" s="10">
        <v>1586.3260700000001</v>
      </c>
      <c r="T6" s="10">
        <v>1530.4642400000002</v>
      </c>
      <c r="U6" s="10">
        <v>1527.3008400000001</v>
      </c>
      <c r="V6" s="10">
        <v>1564.59339</v>
      </c>
      <c r="W6" s="10">
        <v>1577.1071999999999</v>
      </c>
      <c r="X6" s="10">
        <v>1593.3461200000002</v>
      </c>
      <c r="Y6" s="11">
        <v>1612.5508799999998</v>
      </c>
      <c r="Z6" s="15">
        <v>1589.9</v>
      </c>
      <c r="AA6" s="10">
        <v>1590.8</v>
      </c>
      <c r="AB6" s="10">
        <v>1590</v>
      </c>
      <c r="AC6" s="10">
        <v>1697.4</v>
      </c>
      <c r="AD6" s="10">
        <v>1698</v>
      </c>
      <c r="AE6" s="10">
        <v>1702.8</v>
      </c>
      <c r="AF6" s="10">
        <v>1633.6</v>
      </c>
      <c r="AG6" s="10">
        <v>1628.4</v>
      </c>
      <c r="AH6" s="10">
        <v>1630.5</v>
      </c>
      <c r="AI6" s="10">
        <v>1616.2</v>
      </c>
      <c r="AJ6" s="10">
        <v>1610</v>
      </c>
      <c r="AK6" s="11">
        <v>1611.5</v>
      </c>
      <c r="AL6" s="15">
        <v>1474.3</v>
      </c>
      <c r="AM6" s="10">
        <v>1505</v>
      </c>
      <c r="AN6" s="10">
        <v>1509.2</v>
      </c>
      <c r="AO6" s="10">
        <v>1500.3</v>
      </c>
      <c r="AP6" s="10">
        <v>1514.6</v>
      </c>
      <c r="AQ6" s="10">
        <v>1523.6</v>
      </c>
      <c r="AR6" s="10">
        <v>1500</v>
      </c>
      <c r="AS6" s="10">
        <v>1511.1</v>
      </c>
      <c r="AT6" s="10">
        <v>1505.9</v>
      </c>
      <c r="AU6" s="10">
        <v>1500.6</v>
      </c>
      <c r="AV6" s="10">
        <v>1513.3</v>
      </c>
      <c r="AW6" s="11">
        <v>1526.3</v>
      </c>
      <c r="AX6" s="15">
        <v>1448.2</v>
      </c>
      <c r="AY6" s="10">
        <v>1478.9</v>
      </c>
      <c r="AZ6" s="10">
        <v>1518</v>
      </c>
      <c r="BA6" s="10">
        <v>1500.2</v>
      </c>
      <c r="BB6" s="10">
        <v>1526.2</v>
      </c>
      <c r="BC6" s="10">
        <v>1550.6</v>
      </c>
      <c r="BD6" s="10">
        <v>1552.7</v>
      </c>
      <c r="BE6" s="10">
        <v>1550.5</v>
      </c>
      <c r="BF6" s="10">
        <v>1536.3</v>
      </c>
      <c r="BG6" s="10">
        <v>1573.3</v>
      </c>
      <c r="BH6" s="10">
        <v>1596.1</v>
      </c>
      <c r="BI6" s="11">
        <v>1560.2</v>
      </c>
    </row>
    <row r="7" spans="1:61" s="59" customFormat="1" ht="24.75" customHeight="1" x14ac:dyDescent="0.25">
      <c r="A7" s="60" t="s">
        <v>13</v>
      </c>
      <c r="B7" s="90">
        <f>C8+C9+C10</f>
        <v>0</v>
      </c>
      <c r="C7" s="91"/>
      <c r="D7" s="66">
        <f t="shared" ref="D7:M7" si="0">D8+D9+D10</f>
        <v>254.94036999999997</v>
      </c>
      <c r="E7" s="66">
        <f t="shared" si="0"/>
        <v>250.23397</v>
      </c>
      <c r="F7" s="66">
        <f t="shared" si="0"/>
        <v>246.54244999999997</v>
      </c>
      <c r="G7" s="66">
        <f t="shared" si="0"/>
        <v>231.59031999999999</v>
      </c>
      <c r="H7" s="66">
        <f t="shared" si="0"/>
        <v>227.39403999999999</v>
      </c>
      <c r="I7" s="66">
        <f t="shared" si="0"/>
        <v>213.04039999999998</v>
      </c>
      <c r="J7" s="66">
        <f t="shared" si="0"/>
        <v>214.48060000000001</v>
      </c>
      <c r="K7" s="66">
        <f t="shared" si="0"/>
        <v>215.49538000000001</v>
      </c>
      <c r="L7" s="66">
        <f t="shared" si="0"/>
        <v>211.56504999999999</v>
      </c>
      <c r="M7" s="66">
        <f t="shared" si="0"/>
        <v>223.09378999999998</v>
      </c>
      <c r="N7" s="64">
        <f>N8+N9+N10</f>
        <v>455.30000000000007</v>
      </c>
      <c r="O7" s="65"/>
      <c r="P7" s="66">
        <f>P8+P9+P10</f>
        <v>246.68445100000014</v>
      </c>
      <c r="Q7" s="66">
        <f t="shared" ref="Q7:Y7" si="1">Q8+Q9+Q10</f>
        <v>254.13618899999997</v>
      </c>
      <c r="R7" s="66">
        <f t="shared" si="1"/>
        <v>255.9703650000001</v>
      </c>
      <c r="S7" s="66">
        <f t="shared" si="1"/>
        <v>260.38766800000025</v>
      </c>
      <c r="T7" s="66">
        <f t="shared" si="1"/>
        <v>258.90219599999995</v>
      </c>
      <c r="U7" s="66">
        <f t="shared" si="1"/>
        <v>261.293927</v>
      </c>
      <c r="V7" s="66">
        <f t="shared" si="1"/>
        <v>260.13058000000001</v>
      </c>
      <c r="W7" s="66">
        <f t="shared" si="1"/>
        <v>266.31518</v>
      </c>
      <c r="X7" s="66">
        <f t="shared" si="1"/>
        <v>276.68849999999998</v>
      </c>
      <c r="Y7" s="67">
        <f t="shared" si="1"/>
        <v>293.24022000000002</v>
      </c>
      <c r="Z7" s="68">
        <f>Z8+Z9+Z10</f>
        <v>279.40000000000003</v>
      </c>
      <c r="AA7" s="66">
        <f>AA8+AA9+AA10</f>
        <v>305.89999999999998</v>
      </c>
      <c r="AB7" s="66">
        <f>AB8+AB9+AB10</f>
        <v>323.60000000000002</v>
      </c>
      <c r="AC7" s="66">
        <f t="shared" ref="AC7" si="2">AC8+AC9+AC10</f>
        <v>330.6</v>
      </c>
      <c r="AD7" s="66">
        <f t="shared" ref="AD7" si="3">AD8+AD9+AD10</f>
        <v>332.4</v>
      </c>
      <c r="AE7" s="66">
        <f t="shared" ref="AE7" si="4">AE8+AE9+AE10</f>
        <v>336.5</v>
      </c>
      <c r="AF7" s="66">
        <f t="shared" ref="AF7" si="5">AF8+AF9+AF10</f>
        <v>313.2</v>
      </c>
      <c r="AG7" s="66">
        <f t="shared" ref="AG7" si="6">AG8+AG9+AG10</f>
        <v>381.3</v>
      </c>
      <c r="AH7" s="66">
        <f t="shared" ref="AH7" si="7">AH8+AH9+AH10</f>
        <v>316.09999999999997</v>
      </c>
      <c r="AI7" s="66">
        <f t="shared" ref="AI7" si="8">AI8+AI9+AI10</f>
        <v>313.39999999999998</v>
      </c>
      <c r="AJ7" s="66">
        <f t="shared" ref="AJ7" si="9">AJ8+AJ9+AJ10</f>
        <v>315.7</v>
      </c>
      <c r="AK7" s="67">
        <f t="shared" ref="AK7" si="10">AK8+AK9+AK10</f>
        <v>333.4</v>
      </c>
      <c r="AL7" s="61">
        <f>AL8+AL9+AL10</f>
        <v>323.10000000000002</v>
      </c>
      <c r="AM7" s="62">
        <v>355.7</v>
      </c>
      <c r="AN7" s="66">
        <f>AN8+AN9+AN10</f>
        <v>403.6</v>
      </c>
      <c r="AO7" s="66">
        <f t="shared" ref="AO7" si="11">AO8+AO9+AO10</f>
        <v>411.1</v>
      </c>
      <c r="AP7" s="66">
        <v>437.4</v>
      </c>
      <c r="AQ7" s="66">
        <v>434.4</v>
      </c>
      <c r="AR7" s="66">
        <f t="shared" ref="AR7" si="12">AR8+AR9+AR10</f>
        <v>420.40000000000003</v>
      </c>
      <c r="AS7" s="66">
        <f t="shared" ref="AS7" si="13">AS8+AS9+AS10</f>
        <v>430.6</v>
      </c>
      <c r="AT7" s="66">
        <f t="shared" ref="AT7" si="14">AT8+AT9+AT10</f>
        <v>426.1</v>
      </c>
      <c r="AU7" s="66">
        <f t="shared" ref="AU7" si="15">AU8+AU9+AU10</f>
        <v>434.2</v>
      </c>
      <c r="AV7" s="66">
        <v>444.6</v>
      </c>
      <c r="AW7" s="67">
        <f t="shared" ref="AW7" si="16">AW8+AW9+AW10</f>
        <v>460.79999999999995</v>
      </c>
      <c r="AX7" s="61">
        <f>AX8+AX9+AX10</f>
        <v>465.49999999999994</v>
      </c>
      <c r="AY7" s="62">
        <f t="shared" ref="AY7:BI7" si="17">AY8+AY9+AY10</f>
        <v>569.5</v>
      </c>
      <c r="AZ7" s="62">
        <f t="shared" si="17"/>
        <v>683.3</v>
      </c>
      <c r="BA7" s="62">
        <f t="shared" si="17"/>
        <v>605.40000000000009</v>
      </c>
      <c r="BB7" s="62">
        <f t="shared" si="17"/>
        <v>660.6</v>
      </c>
      <c r="BC7" s="62">
        <f t="shared" si="17"/>
        <v>642.4</v>
      </c>
      <c r="BD7" s="62">
        <f t="shared" si="17"/>
        <v>647.09999999999991</v>
      </c>
      <c r="BE7" s="62">
        <f t="shared" si="17"/>
        <v>663.5</v>
      </c>
      <c r="BF7" s="62">
        <f t="shared" si="17"/>
        <v>641.6</v>
      </c>
      <c r="BG7" s="62">
        <f t="shared" si="17"/>
        <v>710.59999999999991</v>
      </c>
      <c r="BH7" s="62">
        <f t="shared" si="17"/>
        <v>721.1</v>
      </c>
      <c r="BI7" s="63">
        <f t="shared" si="17"/>
        <v>740.30000000000007</v>
      </c>
    </row>
    <row r="8" spans="1:61" s="75" customFormat="1" ht="24.75" customHeight="1" x14ac:dyDescent="0.25">
      <c r="A8" s="69" t="s">
        <v>14</v>
      </c>
      <c r="B8" s="88">
        <v>395.7</v>
      </c>
      <c r="C8" s="89"/>
      <c r="D8" s="44">
        <v>200.01679999999999</v>
      </c>
      <c r="E8" s="44">
        <v>195.82983999999999</v>
      </c>
      <c r="F8" s="44">
        <v>193.55405999999999</v>
      </c>
      <c r="G8" s="44">
        <v>180.08135999999999</v>
      </c>
      <c r="H8" s="44">
        <v>177.08846</v>
      </c>
      <c r="I8" s="44">
        <v>167.66279999999998</v>
      </c>
      <c r="J8" s="44">
        <v>165.24507</v>
      </c>
      <c r="K8" s="44">
        <v>166.45184</v>
      </c>
      <c r="L8" s="44">
        <v>162.875</v>
      </c>
      <c r="M8" s="70">
        <v>171.60773</v>
      </c>
      <c r="N8" s="71">
        <v>348.6</v>
      </c>
      <c r="O8" s="72"/>
      <c r="P8" s="4">
        <v>191.20031000000012</v>
      </c>
      <c r="Q8" s="4">
        <v>195.61148199999997</v>
      </c>
      <c r="R8" s="4">
        <v>197.7294740000001</v>
      </c>
      <c r="S8" s="4">
        <v>199.15256600000023</v>
      </c>
      <c r="T8" s="4">
        <v>179.72204399999995</v>
      </c>
      <c r="U8" s="4">
        <v>188.47466700000001</v>
      </c>
      <c r="V8" s="4">
        <v>193.54070000000002</v>
      </c>
      <c r="W8" s="4">
        <v>202.03520999999998</v>
      </c>
      <c r="X8" s="4">
        <v>209.63826999999998</v>
      </c>
      <c r="Y8" s="73">
        <v>222.3313</v>
      </c>
      <c r="Z8" s="74">
        <v>210.4</v>
      </c>
      <c r="AA8" s="7">
        <v>228.4</v>
      </c>
      <c r="AB8" s="7">
        <v>244.7</v>
      </c>
      <c r="AC8" s="7">
        <v>251.1</v>
      </c>
      <c r="AD8" s="14">
        <v>250.1</v>
      </c>
      <c r="AE8" s="14">
        <v>250.6</v>
      </c>
      <c r="AF8" s="14">
        <v>237.7</v>
      </c>
      <c r="AG8" s="14">
        <v>237.3</v>
      </c>
      <c r="AH8" s="14">
        <v>233.5</v>
      </c>
      <c r="AI8" s="14">
        <v>234.7</v>
      </c>
      <c r="AJ8" s="14">
        <v>235.3</v>
      </c>
      <c r="AK8" s="48">
        <v>248.2</v>
      </c>
      <c r="AL8" s="22">
        <v>241.6</v>
      </c>
      <c r="AM8" s="14">
        <v>263.10000000000002</v>
      </c>
      <c r="AN8" s="14">
        <v>307.8</v>
      </c>
      <c r="AO8" s="14">
        <v>316.3</v>
      </c>
      <c r="AP8" s="14">
        <v>339.6</v>
      </c>
      <c r="AQ8" s="14">
        <v>338.2</v>
      </c>
      <c r="AR8" s="14">
        <v>327.60000000000002</v>
      </c>
      <c r="AS8" s="14">
        <v>333.6</v>
      </c>
      <c r="AT8" s="14">
        <v>327</v>
      </c>
      <c r="AU8" s="14">
        <v>333.4</v>
      </c>
      <c r="AV8" s="7">
        <v>339.6</v>
      </c>
      <c r="AW8" s="73">
        <v>352</v>
      </c>
      <c r="AX8" s="22">
        <v>343.9</v>
      </c>
      <c r="AY8" s="14">
        <v>439.4</v>
      </c>
      <c r="AZ8" s="14">
        <v>538.5</v>
      </c>
      <c r="BA8" s="14">
        <v>474.1</v>
      </c>
      <c r="BB8" s="14">
        <v>507.2</v>
      </c>
      <c r="BC8" s="14">
        <v>498.4</v>
      </c>
      <c r="BD8" s="14">
        <v>497.3</v>
      </c>
      <c r="BE8" s="14">
        <v>505.2</v>
      </c>
      <c r="BF8" s="14">
        <v>490.5</v>
      </c>
      <c r="BG8" s="14">
        <v>529.29999999999995</v>
      </c>
      <c r="BH8" s="7">
        <v>535.4</v>
      </c>
      <c r="BI8" s="73">
        <v>550.20000000000005</v>
      </c>
    </row>
    <row r="9" spans="1:61" s="75" customFormat="1" ht="24.75" customHeight="1" x14ac:dyDescent="0.25">
      <c r="A9" s="69" t="s">
        <v>15</v>
      </c>
      <c r="B9" s="88">
        <v>88.36</v>
      </c>
      <c r="C9" s="89"/>
      <c r="D9" s="44">
        <v>42.373809999999999</v>
      </c>
      <c r="E9" s="44">
        <v>42.061589999999995</v>
      </c>
      <c r="F9" s="44">
        <v>41.46837</v>
      </c>
      <c r="G9" s="44">
        <v>39.341250000000002</v>
      </c>
      <c r="H9" s="44">
        <v>37.443680000000001</v>
      </c>
      <c r="I9" s="44">
        <v>34.278349999999996</v>
      </c>
      <c r="J9" s="44">
        <v>36.150480000000002</v>
      </c>
      <c r="K9" s="44">
        <v>36.94932</v>
      </c>
      <c r="L9" s="44">
        <v>37.1145</v>
      </c>
      <c r="M9" s="70">
        <v>37.082589999999996</v>
      </c>
      <c r="N9" s="71">
        <v>77.099999999999994</v>
      </c>
      <c r="O9" s="72"/>
      <c r="P9" s="4">
        <v>39.148660999999997</v>
      </c>
      <c r="Q9" s="4">
        <v>40.87184700000001</v>
      </c>
      <c r="R9" s="4">
        <v>43.024864999999998</v>
      </c>
      <c r="S9" s="4">
        <v>40.92795000000001</v>
      </c>
      <c r="T9" s="4">
        <v>40.398075999999996</v>
      </c>
      <c r="U9" s="4">
        <v>41.789313</v>
      </c>
      <c r="V9" s="4">
        <v>43.642510000000001</v>
      </c>
      <c r="W9" s="4">
        <v>45.763160000000006</v>
      </c>
      <c r="X9" s="4">
        <v>48.415579999999999</v>
      </c>
      <c r="Y9" s="73">
        <v>50.528289999999998</v>
      </c>
      <c r="Z9" s="74">
        <v>49.4</v>
      </c>
      <c r="AA9" s="7">
        <v>56.6</v>
      </c>
      <c r="AB9" s="7">
        <v>54.1</v>
      </c>
      <c r="AC9" s="7">
        <v>58</v>
      </c>
      <c r="AD9" s="14">
        <v>61.3</v>
      </c>
      <c r="AE9" s="14">
        <v>57.8</v>
      </c>
      <c r="AF9" s="14">
        <v>56.3</v>
      </c>
      <c r="AG9" s="14">
        <v>55.3</v>
      </c>
      <c r="AH9" s="14">
        <v>56.7</v>
      </c>
      <c r="AI9" s="14">
        <v>57.4</v>
      </c>
      <c r="AJ9" s="14">
        <v>60.4</v>
      </c>
      <c r="AK9" s="48">
        <v>62.7</v>
      </c>
      <c r="AL9" s="22">
        <v>60.9</v>
      </c>
      <c r="AM9" s="14">
        <v>66.5</v>
      </c>
      <c r="AN9" s="14">
        <v>66.400000000000006</v>
      </c>
      <c r="AO9" s="14">
        <v>70</v>
      </c>
      <c r="AP9" s="14">
        <v>72.7</v>
      </c>
      <c r="AQ9" s="14">
        <v>70.400000000000006</v>
      </c>
      <c r="AR9" s="14">
        <v>70.3</v>
      </c>
      <c r="AS9" s="14">
        <v>71.2</v>
      </c>
      <c r="AT9" s="14">
        <v>72.3</v>
      </c>
      <c r="AU9" s="14">
        <v>73.7</v>
      </c>
      <c r="AV9" s="7">
        <v>77.900000000000006</v>
      </c>
      <c r="AW9" s="73">
        <v>77.900000000000006</v>
      </c>
      <c r="AX9" s="22">
        <v>115.4</v>
      </c>
      <c r="AY9" s="14">
        <v>115.1</v>
      </c>
      <c r="AZ9" s="14">
        <v>122.9</v>
      </c>
      <c r="BA9" s="14">
        <v>117.6</v>
      </c>
      <c r="BB9" s="14">
        <v>139</v>
      </c>
      <c r="BC9" s="14">
        <v>129.6</v>
      </c>
      <c r="BD9" s="14">
        <v>136.5</v>
      </c>
      <c r="BE9" s="14">
        <v>144.30000000000001</v>
      </c>
      <c r="BF9" s="14">
        <v>137.5</v>
      </c>
      <c r="BG9" s="14">
        <v>166</v>
      </c>
      <c r="BH9" s="7">
        <v>171.8</v>
      </c>
      <c r="BI9" s="73">
        <v>177.6</v>
      </c>
    </row>
    <row r="10" spans="1:61" s="75" customFormat="1" ht="24.75" customHeight="1" thickBot="1" x14ac:dyDescent="0.3">
      <c r="A10" s="76" t="s">
        <v>16</v>
      </c>
      <c r="B10" s="93">
        <v>21.86</v>
      </c>
      <c r="C10" s="92"/>
      <c r="D10" s="77">
        <v>12.549760000000001</v>
      </c>
      <c r="E10" s="77">
        <v>12.34254</v>
      </c>
      <c r="F10" s="77">
        <v>11.520019999999999</v>
      </c>
      <c r="G10" s="77">
        <v>12.167710000000001</v>
      </c>
      <c r="H10" s="77">
        <v>12.861900000000002</v>
      </c>
      <c r="I10" s="77">
        <v>11.099249999999998</v>
      </c>
      <c r="J10" s="77">
        <v>13.085049999999999</v>
      </c>
      <c r="K10" s="77">
        <v>12.09422</v>
      </c>
      <c r="L10" s="77">
        <v>11.57555</v>
      </c>
      <c r="M10" s="78">
        <v>14.403469999999999</v>
      </c>
      <c r="N10" s="79">
        <v>29.6</v>
      </c>
      <c r="O10" s="80"/>
      <c r="P10" s="5">
        <v>16.335480000000004</v>
      </c>
      <c r="Q10" s="5">
        <v>17.652860000000008</v>
      </c>
      <c r="R10" s="5">
        <v>15.216026000000003</v>
      </c>
      <c r="S10" s="5">
        <v>20.307151999999999</v>
      </c>
      <c r="T10" s="5">
        <v>38.782076000000004</v>
      </c>
      <c r="U10" s="5">
        <v>31.029946999999986</v>
      </c>
      <c r="V10" s="5">
        <v>22.947369999999999</v>
      </c>
      <c r="W10" s="5">
        <v>18.51681</v>
      </c>
      <c r="X10" s="5">
        <v>18.634650000000001</v>
      </c>
      <c r="Y10" s="81">
        <v>20.38063</v>
      </c>
      <c r="Z10" s="18">
        <v>19.600000000000001</v>
      </c>
      <c r="AA10" s="50">
        <v>20.9</v>
      </c>
      <c r="AB10" s="50">
        <v>24.8</v>
      </c>
      <c r="AC10" s="50">
        <v>21.5</v>
      </c>
      <c r="AD10" s="51">
        <v>21</v>
      </c>
      <c r="AE10" s="51">
        <v>28.1</v>
      </c>
      <c r="AF10" s="51">
        <v>19.2</v>
      </c>
      <c r="AG10" s="51">
        <v>88.7</v>
      </c>
      <c r="AH10" s="51">
        <v>25.9</v>
      </c>
      <c r="AI10" s="51">
        <v>21.3</v>
      </c>
      <c r="AJ10" s="51">
        <v>20</v>
      </c>
      <c r="AK10" s="52">
        <v>22.5</v>
      </c>
      <c r="AL10" s="53">
        <v>20.6</v>
      </c>
      <c r="AM10" s="51">
        <v>26.1</v>
      </c>
      <c r="AN10" s="51">
        <v>29.4</v>
      </c>
      <c r="AO10" s="51">
        <v>24.8</v>
      </c>
      <c r="AP10" s="51">
        <v>25.1</v>
      </c>
      <c r="AQ10" s="51">
        <v>25.7</v>
      </c>
      <c r="AR10" s="51">
        <v>22.5</v>
      </c>
      <c r="AS10" s="51">
        <v>25.8</v>
      </c>
      <c r="AT10" s="51">
        <v>26.8</v>
      </c>
      <c r="AU10" s="51">
        <v>27.1</v>
      </c>
      <c r="AV10" s="50">
        <v>27.2</v>
      </c>
      <c r="AW10" s="81">
        <v>30.9</v>
      </c>
      <c r="AX10" s="53">
        <v>6.2</v>
      </c>
      <c r="AY10" s="51">
        <v>15</v>
      </c>
      <c r="AZ10" s="51">
        <v>21.9</v>
      </c>
      <c r="BA10" s="51">
        <v>13.7</v>
      </c>
      <c r="BB10" s="51">
        <v>14.4</v>
      </c>
      <c r="BC10" s="51">
        <v>14.4</v>
      </c>
      <c r="BD10" s="51">
        <v>13.3</v>
      </c>
      <c r="BE10" s="51">
        <v>14</v>
      </c>
      <c r="BF10" s="51">
        <v>13.6</v>
      </c>
      <c r="BG10" s="51">
        <v>15.3</v>
      </c>
      <c r="BH10" s="50">
        <v>13.9</v>
      </c>
      <c r="BI10" s="81">
        <v>12.5</v>
      </c>
    </row>
    <row r="11" spans="1:61" s="59" customFormat="1" ht="24.75" customHeight="1" x14ac:dyDescent="0.25">
      <c r="A11" s="60" t="s">
        <v>27</v>
      </c>
      <c r="B11" s="90">
        <f>B12+B13+B14+B15+B16</f>
        <v>846.63349999999991</v>
      </c>
      <c r="C11" s="91"/>
      <c r="D11" s="62">
        <f>SUM(D12:D16)</f>
        <v>389.56488999999999</v>
      </c>
      <c r="E11" s="62">
        <f t="shared" ref="E11:M11" si="18">SUM(E12:E16)</f>
        <v>267.45466000000005</v>
      </c>
      <c r="F11" s="62">
        <f t="shared" si="18"/>
        <v>186.59627</v>
      </c>
      <c r="G11" s="62">
        <f t="shared" si="18"/>
        <v>143.78795000000002</v>
      </c>
      <c r="H11" s="62">
        <f t="shared" si="18"/>
        <v>135.80800000000002</v>
      </c>
      <c r="I11" s="62">
        <f t="shared" si="18"/>
        <v>93.084389999999999</v>
      </c>
      <c r="J11" s="62">
        <f t="shared" si="18"/>
        <v>104.56467000000001</v>
      </c>
      <c r="K11" s="62">
        <f t="shared" si="18"/>
        <v>97.446960000000004</v>
      </c>
      <c r="L11" s="62">
        <f t="shared" si="18"/>
        <v>102.99051999999999</v>
      </c>
      <c r="M11" s="62">
        <f t="shared" si="18"/>
        <v>118.24087999999999</v>
      </c>
      <c r="N11" s="64">
        <v>815.1</v>
      </c>
      <c r="O11" s="65"/>
      <c r="P11" s="66">
        <v>401.53467400000017</v>
      </c>
      <c r="Q11" s="66">
        <v>252.42589600000011</v>
      </c>
      <c r="R11" s="66">
        <v>201.63892599999997</v>
      </c>
      <c r="S11" s="66">
        <v>162.18982599999998</v>
      </c>
      <c r="T11" s="66">
        <v>134.95919499999994</v>
      </c>
      <c r="U11" s="66">
        <v>95.732514000000009</v>
      </c>
      <c r="V11" s="66">
        <v>87.386930000000007</v>
      </c>
      <c r="W11" s="66">
        <v>93.83021999999994</v>
      </c>
      <c r="X11" s="66">
        <v>97.107880000000009</v>
      </c>
      <c r="Y11" s="67">
        <v>110.37119</v>
      </c>
      <c r="Z11" s="68">
        <v>167.10000000000002</v>
      </c>
      <c r="AA11" s="66">
        <v>314.3</v>
      </c>
      <c r="AB11" s="66">
        <v>261</v>
      </c>
      <c r="AC11" s="66">
        <v>199.8</v>
      </c>
      <c r="AD11" s="66">
        <v>163.1</v>
      </c>
      <c r="AE11" s="66">
        <v>131.30000000000001</v>
      </c>
      <c r="AF11" s="66">
        <v>100.38878999999896</v>
      </c>
      <c r="AG11" s="66">
        <v>96.025710000000998</v>
      </c>
      <c r="AH11" s="66">
        <v>86.433789999999973</v>
      </c>
      <c r="AI11" s="66">
        <v>87.735229999999987</v>
      </c>
      <c r="AJ11" s="66">
        <v>91.107550000000003</v>
      </c>
      <c r="AK11" s="67">
        <v>92.8</v>
      </c>
      <c r="AL11" s="68">
        <v>164.9</v>
      </c>
      <c r="AM11" s="66">
        <v>314.39999999999998</v>
      </c>
      <c r="AN11" s="66">
        <v>245.4</v>
      </c>
      <c r="AO11" s="66">
        <v>175.3</v>
      </c>
      <c r="AP11" s="66">
        <v>140.6</v>
      </c>
      <c r="AQ11" s="66">
        <v>135.5</v>
      </c>
      <c r="AR11" s="66">
        <v>98.1</v>
      </c>
      <c r="AS11" s="66">
        <v>104.9</v>
      </c>
      <c r="AT11" s="66">
        <v>93.8</v>
      </c>
      <c r="AU11" s="66">
        <v>93.6</v>
      </c>
      <c r="AV11" s="66">
        <v>127.7</v>
      </c>
      <c r="AW11" s="67">
        <v>206.6</v>
      </c>
      <c r="AX11" s="68">
        <v>4.4000000000000004</v>
      </c>
      <c r="AY11" s="66">
        <v>112.5</v>
      </c>
      <c r="AZ11" s="66">
        <v>130.19999999999999</v>
      </c>
      <c r="BA11" s="66">
        <v>118.7</v>
      </c>
      <c r="BB11" s="66">
        <v>126</v>
      </c>
      <c r="BC11" s="66">
        <v>140.4</v>
      </c>
      <c r="BD11" s="66">
        <v>138.39999999999998</v>
      </c>
      <c r="BE11" s="66">
        <v>158.80000000000001</v>
      </c>
      <c r="BF11" s="66">
        <v>147.39999999999998</v>
      </c>
      <c r="BG11" s="66">
        <v>149.5</v>
      </c>
      <c r="BH11" s="66">
        <v>146.1</v>
      </c>
      <c r="BI11" s="67">
        <v>139.6</v>
      </c>
    </row>
    <row r="12" spans="1:61" s="75" customFormat="1" ht="24.75" customHeight="1" x14ac:dyDescent="0.25">
      <c r="A12" s="69" t="s">
        <v>28</v>
      </c>
      <c r="B12" s="88">
        <v>44.496499999999997</v>
      </c>
      <c r="C12" s="89"/>
      <c r="D12" s="44">
        <v>27.777909999999999</v>
      </c>
      <c r="E12" s="44">
        <v>36.554720000000003</v>
      </c>
      <c r="F12" s="44">
        <v>37.878769999999996</v>
      </c>
      <c r="G12" s="44">
        <v>34.818080000000002</v>
      </c>
      <c r="H12" s="44">
        <v>37.118610000000004</v>
      </c>
      <c r="I12" s="44">
        <v>25.122700000000002</v>
      </c>
      <c r="J12" s="44">
        <v>36.503320000000002</v>
      </c>
      <c r="K12" s="44">
        <v>34.664679999999997</v>
      </c>
      <c r="L12" s="44">
        <v>40.768190000000004</v>
      </c>
      <c r="M12" s="70">
        <v>53.112929999999999</v>
      </c>
      <c r="N12" s="71">
        <v>47.2</v>
      </c>
      <c r="O12" s="72"/>
      <c r="P12" s="4">
        <v>33.179884999999977</v>
      </c>
      <c r="Q12" s="4">
        <v>35.597109999999994</v>
      </c>
      <c r="R12" s="4">
        <v>39.237037000000001</v>
      </c>
      <c r="S12" s="4">
        <v>37.784807999999991</v>
      </c>
      <c r="T12" s="4">
        <v>42.229676999999967</v>
      </c>
      <c r="U12" s="4">
        <v>32.549304999999976</v>
      </c>
      <c r="V12" s="4">
        <v>33.068390000000001</v>
      </c>
      <c r="W12" s="4">
        <v>37.543639999999947</v>
      </c>
      <c r="X12" s="4">
        <v>41.518300000000004</v>
      </c>
      <c r="Y12" s="73">
        <v>45.14667</v>
      </c>
      <c r="Z12" s="74">
        <v>25</v>
      </c>
      <c r="AA12" s="4">
        <v>22.1</v>
      </c>
      <c r="AB12" s="4">
        <v>29</v>
      </c>
      <c r="AC12" s="4">
        <v>30</v>
      </c>
      <c r="AD12" s="4">
        <v>37.9</v>
      </c>
      <c r="AE12" s="4">
        <v>42.8</v>
      </c>
      <c r="AF12" s="4">
        <v>34.480119999999992</v>
      </c>
      <c r="AG12" s="4">
        <v>39.182860000000012</v>
      </c>
      <c r="AH12" s="4">
        <v>33.968299999999957</v>
      </c>
      <c r="AI12" s="4">
        <v>37.700000000000003</v>
      </c>
      <c r="AJ12" s="4">
        <v>37.778670000000041</v>
      </c>
      <c r="AK12" s="73">
        <v>43.051679999999003</v>
      </c>
      <c r="AL12" s="74">
        <v>24.658823529411762</v>
      </c>
      <c r="AM12" s="4">
        <v>27.74117647058824</v>
      </c>
      <c r="AN12" s="4">
        <v>34.1</v>
      </c>
      <c r="AO12" s="4">
        <v>34.200000000000003</v>
      </c>
      <c r="AP12" s="4">
        <v>39.799999999999997</v>
      </c>
      <c r="AQ12" s="4">
        <v>43</v>
      </c>
      <c r="AR12" s="4">
        <v>39.1</v>
      </c>
      <c r="AS12" s="4">
        <v>46.4</v>
      </c>
      <c r="AT12" s="4">
        <v>42.9</v>
      </c>
      <c r="AU12" s="4">
        <v>41.4</v>
      </c>
      <c r="AV12" s="4">
        <v>64.8</v>
      </c>
      <c r="AW12" s="73">
        <v>120</v>
      </c>
      <c r="AX12" s="74">
        <v>4.4000000000000004</v>
      </c>
      <c r="AY12" s="4">
        <f>18.9-4.4</f>
        <v>14.499999999999998</v>
      </c>
      <c r="AZ12" s="4">
        <v>20.5</v>
      </c>
      <c r="BA12" s="4">
        <v>8.6</v>
      </c>
      <c r="BB12" s="4">
        <v>5.5</v>
      </c>
      <c r="BC12" s="4">
        <v>2.4</v>
      </c>
      <c r="BD12" s="4">
        <v>3.6</v>
      </c>
      <c r="BE12" s="4">
        <v>1.9</v>
      </c>
      <c r="BF12" s="4">
        <v>2</v>
      </c>
      <c r="BG12" s="4">
        <v>1.1000000000000001</v>
      </c>
      <c r="BH12" s="4">
        <v>0.3</v>
      </c>
      <c r="BI12" s="73">
        <v>0.2</v>
      </c>
    </row>
    <row r="13" spans="1:61" s="75" customFormat="1" ht="24.75" customHeight="1" x14ac:dyDescent="0.25">
      <c r="A13" s="69" t="s">
        <v>22</v>
      </c>
      <c r="B13" s="88">
        <v>11.768000000000001</v>
      </c>
      <c r="C13" s="89"/>
      <c r="D13" s="44">
        <v>5.2625000000000002</v>
      </c>
      <c r="E13" s="44">
        <v>6.4171700000000005</v>
      </c>
      <c r="F13" s="44">
        <v>6.6041699999999999</v>
      </c>
      <c r="G13" s="44">
        <v>6.8001199999999997</v>
      </c>
      <c r="H13" s="44">
        <v>6.4261299999999997</v>
      </c>
      <c r="I13" s="44">
        <v>5.9571300000000003</v>
      </c>
      <c r="J13" s="44">
        <v>6.7152399999999997</v>
      </c>
      <c r="K13" s="44">
        <v>6.2611499999999998</v>
      </c>
      <c r="L13" s="44">
        <v>6.5431400000000002</v>
      </c>
      <c r="M13" s="70">
        <v>7.5298699999999998</v>
      </c>
      <c r="N13" s="71">
        <v>10.199999999999999</v>
      </c>
      <c r="O13" s="72"/>
      <c r="P13" s="4">
        <v>5.0999999999999996</v>
      </c>
      <c r="Q13" s="4">
        <v>5.1505500000000035</v>
      </c>
      <c r="R13" s="4">
        <v>6.9380500000000005</v>
      </c>
      <c r="S13" s="4">
        <v>6.3217859999999995</v>
      </c>
      <c r="T13" s="4">
        <v>7.1127419999999999</v>
      </c>
      <c r="U13" s="4">
        <v>5.9698680000000026</v>
      </c>
      <c r="V13" s="4">
        <v>4.8776400000000004</v>
      </c>
      <c r="W13" s="4">
        <v>5.8941600000000003</v>
      </c>
      <c r="X13" s="4">
        <v>6.1073900000000005</v>
      </c>
      <c r="Y13" s="73">
        <v>6.3901599999999998</v>
      </c>
      <c r="Z13" s="74">
        <v>4.4000000000000004</v>
      </c>
      <c r="AA13" s="4">
        <v>4.5</v>
      </c>
      <c r="AB13" s="4">
        <v>6</v>
      </c>
      <c r="AC13" s="4">
        <v>5</v>
      </c>
      <c r="AD13" s="4">
        <v>5.4</v>
      </c>
      <c r="AE13" s="4">
        <v>5.6</v>
      </c>
      <c r="AF13" s="4">
        <v>6.0378400000000001</v>
      </c>
      <c r="AG13" s="4">
        <v>5.932800000000003</v>
      </c>
      <c r="AH13" s="4">
        <v>5.3795199999999967</v>
      </c>
      <c r="AI13" s="4">
        <v>5.4565000000000001</v>
      </c>
      <c r="AJ13" s="4">
        <v>5.8309100000000038</v>
      </c>
      <c r="AK13" s="73">
        <v>5.6004599999999991</v>
      </c>
      <c r="AL13" s="74">
        <v>4.6486486486486482</v>
      </c>
      <c r="AM13" s="4">
        <v>3.3513513513513513</v>
      </c>
      <c r="AN13" s="4">
        <v>4.3</v>
      </c>
      <c r="AO13" s="4">
        <v>4.5</v>
      </c>
      <c r="AP13" s="4">
        <v>4.7</v>
      </c>
      <c r="AQ13" s="4">
        <v>5.7</v>
      </c>
      <c r="AR13" s="4">
        <v>4.0999999999999996</v>
      </c>
      <c r="AS13" s="4">
        <v>6</v>
      </c>
      <c r="AT13" s="4">
        <v>5.3</v>
      </c>
      <c r="AU13" s="4">
        <v>5.5</v>
      </c>
      <c r="AV13" s="4">
        <v>7.6</v>
      </c>
      <c r="AW13" s="73">
        <v>12</v>
      </c>
      <c r="AX13" s="49">
        <v>0</v>
      </c>
      <c r="AY13" s="4">
        <v>2.2000000000000002</v>
      </c>
      <c r="AZ13" s="4">
        <v>2.3999999999999995</v>
      </c>
      <c r="BA13" s="4">
        <v>1.9</v>
      </c>
      <c r="BB13" s="4">
        <v>1.6</v>
      </c>
      <c r="BC13" s="4">
        <v>1.2</v>
      </c>
      <c r="BD13" s="4">
        <v>1.2</v>
      </c>
      <c r="BE13" s="4">
        <v>0.7</v>
      </c>
      <c r="BF13" s="4">
        <v>0.8</v>
      </c>
      <c r="BG13" s="4">
        <v>0.7</v>
      </c>
      <c r="BH13" s="4">
        <v>0.2</v>
      </c>
      <c r="BI13" s="73">
        <v>0.8</v>
      </c>
    </row>
    <row r="14" spans="1:61" s="75" customFormat="1" ht="24.75" customHeight="1" x14ac:dyDescent="0.25">
      <c r="A14" s="69" t="s">
        <v>26</v>
      </c>
      <c r="B14" s="88">
        <v>61.712000000000003</v>
      </c>
      <c r="C14" s="89"/>
      <c r="D14" s="44">
        <v>35.70599</v>
      </c>
      <c r="E14" s="44">
        <v>41.292730000000006</v>
      </c>
      <c r="F14" s="44">
        <v>41.21564</v>
      </c>
      <c r="G14" s="44">
        <v>38.231790000000004</v>
      </c>
      <c r="H14" s="44">
        <v>41.989980000000003</v>
      </c>
      <c r="I14" s="44">
        <v>29.826919999999998</v>
      </c>
      <c r="J14" s="44">
        <v>35.229190000000003</v>
      </c>
      <c r="K14" s="44">
        <v>32.205269999999999</v>
      </c>
      <c r="L14" s="44">
        <v>32.433099999999996</v>
      </c>
      <c r="M14" s="70">
        <v>34.532739999999997</v>
      </c>
      <c r="N14" s="71">
        <v>51.2</v>
      </c>
      <c r="O14" s="72"/>
      <c r="P14" s="4">
        <v>38.776800000000001</v>
      </c>
      <c r="Q14" s="4">
        <v>36.375130999999996</v>
      </c>
      <c r="R14" s="4">
        <v>34.146226000000006</v>
      </c>
      <c r="S14" s="4">
        <v>41.360593999999992</v>
      </c>
      <c r="T14" s="4">
        <v>37.83285399999999</v>
      </c>
      <c r="U14" s="4">
        <v>24.206191000000004</v>
      </c>
      <c r="V14" s="4">
        <v>21.690300000000001</v>
      </c>
      <c r="W14" s="4">
        <v>26.422729999999998</v>
      </c>
      <c r="X14" s="4">
        <v>25.604389999999999</v>
      </c>
      <c r="Y14" s="73">
        <v>32.538380000000004</v>
      </c>
      <c r="Z14" s="74">
        <v>22.9</v>
      </c>
      <c r="AA14" s="4">
        <v>27.4</v>
      </c>
      <c r="AB14" s="4">
        <v>35.4</v>
      </c>
      <c r="AC14" s="4">
        <v>34.6</v>
      </c>
      <c r="AD14" s="4">
        <v>39.299999999999997</v>
      </c>
      <c r="AE14" s="4">
        <v>28.7</v>
      </c>
      <c r="AF14" s="4">
        <v>29.076100000000007</v>
      </c>
      <c r="AG14" s="4">
        <v>27.889600000000005</v>
      </c>
      <c r="AH14" s="4">
        <v>28.583470000000002</v>
      </c>
      <c r="AI14" s="4">
        <v>28.122270000000018</v>
      </c>
      <c r="AJ14" s="4">
        <v>30.667029999999968</v>
      </c>
      <c r="AK14" s="73">
        <v>27.282970000000031</v>
      </c>
      <c r="AL14" s="74">
        <v>19.341176470588234</v>
      </c>
      <c r="AM14" s="4">
        <v>21.758823529411771</v>
      </c>
      <c r="AN14" s="4">
        <v>28.9</v>
      </c>
      <c r="AO14" s="4">
        <v>26.9</v>
      </c>
      <c r="AP14" s="4">
        <v>31</v>
      </c>
      <c r="AQ14" s="4">
        <v>37.4</v>
      </c>
      <c r="AR14" s="4">
        <v>27.5</v>
      </c>
      <c r="AS14" s="4">
        <v>30.7</v>
      </c>
      <c r="AT14" s="4">
        <v>28.1</v>
      </c>
      <c r="AU14" s="4">
        <v>30.4</v>
      </c>
      <c r="AV14" s="4">
        <v>35</v>
      </c>
      <c r="AW14" s="73">
        <v>46.5</v>
      </c>
      <c r="AX14" s="49">
        <v>0</v>
      </c>
      <c r="AY14" s="4">
        <v>5.6</v>
      </c>
      <c r="AZ14" s="4">
        <v>15.4</v>
      </c>
      <c r="BA14" s="4">
        <v>10</v>
      </c>
      <c r="BB14" s="4">
        <v>7.1</v>
      </c>
      <c r="BC14" s="4">
        <v>5.4</v>
      </c>
      <c r="BD14" s="4">
        <v>2.7</v>
      </c>
      <c r="BE14" s="4">
        <v>1.8</v>
      </c>
      <c r="BF14" s="4">
        <v>0.8</v>
      </c>
      <c r="BG14" s="4">
        <v>0.9</v>
      </c>
      <c r="BH14" s="4">
        <v>0.6</v>
      </c>
      <c r="BI14" s="73">
        <v>0.6</v>
      </c>
    </row>
    <row r="15" spans="1:61" s="75" customFormat="1" ht="24.75" customHeight="1" x14ac:dyDescent="0.25">
      <c r="A15" s="69" t="s">
        <v>23</v>
      </c>
      <c r="B15" s="88">
        <v>709.33799999999997</v>
      </c>
      <c r="C15" s="89"/>
      <c r="D15" s="44">
        <v>313.58096999999998</v>
      </c>
      <c r="E15" s="44">
        <v>180.06070000000003</v>
      </c>
      <c r="F15" s="44">
        <v>99.200310000000002</v>
      </c>
      <c r="G15" s="44">
        <v>62.853120000000004</v>
      </c>
      <c r="H15" s="44">
        <v>49.16619</v>
      </c>
      <c r="I15" s="44">
        <v>31.636380000000003</v>
      </c>
      <c r="J15" s="44">
        <v>25.565000000000001</v>
      </c>
      <c r="K15" s="44">
        <v>23.861270000000001</v>
      </c>
      <c r="L15" s="44">
        <v>22.777519999999999</v>
      </c>
      <c r="M15" s="70">
        <v>22.741220000000002</v>
      </c>
      <c r="N15" s="71">
        <v>691.1</v>
      </c>
      <c r="O15" s="72"/>
      <c r="P15" s="4">
        <v>316.21494800000022</v>
      </c>
      <c r="Q15" s="4">
        <v>172.50903700000009</v>
      </c>
      <c r="R15" s="4">
        <v>119.16622399999996</v>
      </c>
      <c r="S15" s="4">
        <v>75.148611000000002</v>
      </c>
      <c r="T15" s="4">
        <v>46.801134999999981</v>
      </c>
      <c r="U15" s="4">
        <v>32.568279000000011</v>
      </c>
      <c r="V15" s="4">
        <v>27.311340000000001</v>
      </c>
      <c r="W15" s="4">
        <v>23.453259999999997</v>
      </c>
      <c r="X15" s="4">
        <v>23.496029999999998</v>
      </c>
      <c r="Y15" s="73">
        <v>25.831250000000001</v>
      </c>
      <c r="Z15" s="74">
        <v>111</v>
      </c>
      <c r="AA15" s="4">
        <v>249.3</v>
      </c>
      <c r="AB15" s="4">
        <v>183.9</v>
      </c>
      <c r="AC15" s="4">
        <v>126.4</v>
      </c>
      <c r="AD15" s="4">
        <v>78.099999999999994</v>
      </c>
      <c r="AE15" s="4">
        <v>52.7</v>
      </c>
      <c r="AF15" s="4">
        <v>29.774889999998965</v>
      </c>
      <c r="AG15" s="4">
        <v>22.447300000000979</v>
      </c>
      <c r="AH15" s="4">
        <v>17.912619999999997</v>
      </c>
      <c r="AI15" s="4">
        <v>15.969839999999968</v>
      </c>
      <c r="AJ15" s="4">
        <v>16.500869999999995</v>
      </c>
      <c r="AK15" s="73">
        <v>16.610620000000111</v>
      </c>
      <c r="AL15" s="74">
        <v>112.10243768830458</v>
      </c>
      <c r="AM15" s="4">
        <v>250.09756231169541</v>
      </c>
      <c r="AN15" s="4">
        <v>172.6</v>
      </c>
      <c r="AO15" s="4">
        <v>106.6</v>
      </c>
      <c r="AP15" s="4">
        <v>63.2</v>
      </c>
      <c r="AQ15" s="4">
        <v>48</v>
      </c>
      <c r="AR15" s="4">
        <v>26.8</v>
      </c>
      <c r="AS15" s="4">
        <v>21.1</v>
      </c>
      <c r="AT15" s="4">
        <v>17</v>
      </c>
      <c r="AU15" s="4">
        <v>15.9</v>
      </c>
      <c r="AV15" s="4">
        <v>20</v>
      </c>
      <c r="AW15" s="73">
        <v>27.5</v>
      </c>
      <c r="AX15" s="49">
        <v>0</v>
      </c>
      <c r="AY15" s="4">
        <v>4.3</v>
      </c>
      <c r="AZ15" s="4">
        <v>2</v>
      </c>
      <c r="BA15" s="4">
        <v>0.5</v>
      </c>
      <c r="BB15" s="4">
        <v>0.3</v>
      </c>
      <c r="BC15" s="4">
        <v>0</v>
      </c>
      <c r="BD15" s="4">
        <v>0.1</v>
      </c>
      <c r="BE15" s="4">
        <v>0</v>
      </c>
      <c r="BF15" s="4">
        <v>0</v>
      </c>
      <c r="BG15" s="4">
        <v>0</v>
      </c>
      <c r="BH15" s="4">
        <v>0</v>
      </c>
      <c r="BI15" s="73">
        <v>0</v>
      </c>
    </row>
    <row r="16" spans="1:61" s="75" customFormat="1" ht="24.75" customHeight="1" x14ac:dyDescent="0.25">
      <c r="A16" s="69" t="s">
        <v>24</v>
      </c>
      <c r="B16" s="88">
        <v>19.318999999999999</v>
      </c>
      <c r="C16" s="89"/>
      <c r="D16" s="44">
        <v>7.2375200000000008</v>
      </c>
      <c r="E16" s="44">
        <v>3.12934</v>
      </c>
      <c r="F16" s="44">
        <v>1.6973800000000001</v>
      </c>
      <c r="G16" s="44">
        <v>1.08484</v>
      </c>
      <c r="H16" s="44">
        <v>1.1070899999999999</v>
      </c>
      <c r="I16" s="44">
        <v>0.54125999999999996</v>
      </c>
      <c r="J16" s="44">
        <v>0.55191999999999997</v>
      </c>
      <c r="K16" s="44">
        <v>0.45458999999999999</v>
      </c>
      <c r="L16" s="44">
        <v>0.46856999999999999</v>
      </c>
      <c r="M16" s="70">
        <v>0.32412000000000002</v>
      </c>
      <c r="N16" s="71">
        <v>15.4</v>
      </c>
      <c r="O16" s="72"/>
      <c r="P16" s="4">
        <v>8.2630410000000012</v>
      </c>
      <c r="Q16" s="4">
        <v>2.7940679999999998</v>
      </c>
      <c r="R16" s="4">
        <v>2.1513889999999991</v>
      </c>
      <c r="S16" s="4">
        <v>1.5740270000000001</v>
      </c>
      <c r="T16" s="4">
        <v>0.98278700000000008</v>
      </c>
      <c r="U16" s="4">
        <v>0.43887100000000001</v>
      </c>
      <c r="V16" s="4">
        <v>0.43925999999999998</v>
      </c>
      <c r="W16" s="4">
        <v>0.51642999999999994</v>
      </c>
      <c r="X16" s="4">
        <v>0.38177</v>
      </c>
      <c r="Y16" s="73">
        <v>0.46473000000000003</v>
      </c>
      <c r="Z16" s="74">
        <v>3.8</v>
      </c>
      <c r="AA16" s="4">
        <v>11</v>
      </c>
      <c r="AB16" s="4">
        <v>6.7</v>
      </c>
      <c r="AC16" s="4">
        <v>3.8</v>
      </c>
      <c r="AD16" s="4">
        <v>2.4</v>
      </c>
      <c r="AE16" s="4">
        <v>1.5</v>
      </c>
      <c r="AF16" s="4">
        <v>1.0198400000000001</v>
      </c>
      <c r="AG16" s="4">
        <v>0.57315000000000149</v>
      </c>
      <c r="AH16" s="4">
        <v>0.58988000000000107</v>
      </c>
      <c r="AI16" s="4">
        <v>0.486619999999999</v>
      </c>
      <c r="AJ16" s="4">
        <v>0.3300699999999997</v>
      </c>
      <c r="AK16" s="73">
        <v>0.25729000000000085</v>
      </c>
      <c r="AL16" s="74">
        <v>4.1207547169811329</v>
      </c>
      <c r="AM16" s="4">
        <v>11.479245283018869</v>
      </c>
      <c r="AN16" s="4">
        <v>5.4</v>
      </c>
      <c r="AO16" s="4">
        <v>3.1</v>
      </c>
      <c r="AP16" s="4">
        <v>1.9</v>
      </c>
      <c r="AQ16" s="4">
        <v>1.4</v>
      </c>
      <c r="AR16" s="4">
        <v>0.6</v>
      </c>
      <c r="AS16" s="4">
        <v>0.7</v>
      </c>
      <c r="AT16" s="4">
        <v>0.5</v>
      </c>
      <c r="AU16" s="4">
        <v>0.4</v>
      </c>
      <c r="AV16" s="4">
        <v>0.3</v>
      </c>
      <c r="AW16" s="73">
        <v>0.5</v>
      </c>
      <c r="AX16" s="49">
        <v>0</v>
      </c>
      <c r="AY16" s="4">
        <v>0.1</v>
      </c>
      <c r="AZ16" s="4">
        <v>0.1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73">
        <v>0</v>
      </c>
    </row>
    <row r="17" spans="1:61" s="75" customFormat="1" ht="24.75" customHeight="1" x14ac:dyDescent="0.25">
      <c r="A17" s="69" t="s">
        <v>35</v>
      </c>
      <c r="B17" s="88" t="s">
        <v>25</v>
      </c>
      <c r="C17" s="89"/>
      <c r="D17" s="4" t="s">
        <v>25</v>
      </c>
      <c r="E17" s="4" t="s">
        <v>25</v>
      </c>
      <c r="F17" s="4" t="s">
        <v>25</v>
      </c>
      <c r="G17" s="4" t="s">
        <v>25</v>
      </c>
      <c r="H17" s="4" t="s">
        <v>25</v>
      </c>
      <c r="I17" s="4" t="s">
        <v>25</v>
      </c>
      <c r="J17" s="4" t="s">
        <v>25</v>
      </c>
      <c r="K17" s="4" t="s">
        <v>25</v>
      </c>
      <c r="L17" s="4" t="s">
        <v>25</v>
      </c>
      <c r="M17" s="4" t="s">
        <v>25</v>
      </c>
      <c r="N17" s="88" t="s">
        <v>25</v>
      </c>
      <c r="O17" s="89"/>
      <c r="P17" s="4" t="s">
        <v>25</v>
      </c>
      <c r="Q17" s="4" t="s">
        <v>25</v>
      </c>
      <c r="R17" s="4" t="s">
        <v>25</v>
      </c>
      <c r="S17" s="4" t="s">
        <v>25</v>
      </c>
      <c r="T17" s="4" t="s">
        <v>25</v>
      </c>
      <c r="U17" s="4" t="s">
        <v>25</v>
      </c>
      <c r="V17" s="4" t="s">
        <v>25</v>
      </c>
      <c r="W17" s="4" t="s">
        <v>25</v>
      </c>
      <c r="X17" s="4" t="s">
        <v>25</v>
      </c>
      <c r="Y17" s="73" t="s">
        <v>25</v>
      </c>
      <c r="Z17" s="74" t="s">
        <v>25</v>
      </c>
      <c r="AA17" s="4" t="s">
        <v>25</v>
      </c>
      <c r="AB17" s="4" t="s">
        <v>25</v>
      </c>
      <c r="AC17" s="4" t="s">
        <v>25</v>
      </c>
      <c r="AD17" s="4" t="s">
        <v>25</v>
      </c>
      <c r="AE17" s="4" t="s">
        <v>25</v>
      </c>
      <c r="AF17" s="4" t="s">
        <v>25</v>
      </c>
      <c r="AG17" s="4" t="s">
        <v>25</v>
      </c>
      <c r="AH17" s="4" t="s">
        <v>25</v>
      </c>
      <c r="AI17" s="4" t="s">
        <v>25</v>
      </c>
      <c r="AJ17" s="4" t="s">
        <v>25</v>
      </c>
      <c r="AK17" s="73" t="s">
        <v>25</v>
      </c>
      <c r="AL17" s="74" t="s">
        <v>25</v>
      </c>
      <c r="AM17" s="4" t="s">
        <v>25</v>
      </c>
      <c r="AN17" s="4" t="s">
        <v>25</v>
      </c>
      <c r="AO17" s="4" t="s">
        <v>25</v>
      </c>
      <c r="AP17" s="4" t="s">
        <v>25</v>
      </c>
      <c r="AQ17" s="4" t="s">
        <v>25</v>
      </c>
      <c r="AR17" s="4" t="s">
        <v>25</v>
      </c>
      <c r="AS17" s="4" t="s">
        <v>25</v>
      </c>
      <c r="AT17" s="4" t="s">
        <v>25</v>
      </c>
      <c r="AU17" s="4" t="s">
        <v>25</v>
      </c>
      <c r="AV17" s="4" t="s">
        <v>25</v>
      </c>
      <c r="AW17" s="73" t="s">
        <v>25</v>
      </c>
      <c r="AX17" s="74">
        <v>0</v>
      </c>
      <c r="AY17" s="4">
        <v>81.400000000000006</v>
      </c>
      <c r="AZ17" s="4">
        <v>89.299999999999983</v>
      </c>
      <c r="BA17" s="4">
        <v>88.7</v>
      </c>
      <c r="BB17" s="4">
        <v>91.4</v>
      </c>
      <c r="BC17" s="4">
        <v>94.2</v>
      </c>
      <c r="BD17" s="4">
        <v>87.8</v>
      </c>
      <c r="BE17" s="4">
        <v>99.8</v>
      </c>
      <c r="BF17" s="4">
        <v>93.3</v>
      </c>
      <c r="BG17" s="4">
        <v>91.4</v>
      </c>
      <c r="BH17" s="4">
        <v>97.1</v>
      </c>
      <c r="BI17" s="73">
        <v>93.4</v>
      </c>
    </row>
    <row r="18" spans="1:61" s="75" customFormat="1" ht="24.75" customHeight="1" thickBot="1" x14ac:dyDescent="0.3">
      <c r="A18" s="76" t="s">
        <v>36</v>
      </c>
      <c r="B18" s="93" t="s">
        <v>25</v>
      </c>
      <c r="C18" s="92"/>
      <c r="D18" s="5" t="s">
        <v>25</v>
      </c>
      <c r="E18" s="5" t="s">
        <v>25</v>
      </c>
      <c r="F18" s="5" t="s">
        <v>25</v>
      </c>
      <c r="G18" s="5" t="s">
        <v>25</v>
      </c>
      <c r="H18" s="5" t="s">
        <v>25</v>
      </c>
      <c r="I18" s="5" t="s">
        <v>25</v>
      </c>
      <c r="J18" s="5" t="s">
        <v>25</v>
      </c>
      <c r="K18" s="5" t="s">
        <v>25</v>
      </c>
      <c r="L18" s="5" t="s">
        <v>25</v>
      </c>
      <c r="M18" s="5" t="s">
        <v>25</v>
      </c>
      <c r="N18" s="93" t="s">
        <v>25</v>
      </c>
      <c r="O18" s="92"/>
      <c r="P18" s="5" t="s">
        <v>25</v>
      </c>
      <c r="Q18" s="5" t="s">
        <v>25</v>
      </c>
      <c r="R18" s="5" t="s">
        <v>25</v>
      </c>
      <c r="S18" s="5" t="s">
        <v>25</v>
      </c>
      <c r="T18" s="5" t="s">
        <v>25</v>
      </c>
      <c r="U18" s="5" t="s">
        <v>25</v>
      </c>
      <c r="V18" s="5" t="s">
        <v>25</v>
      </c>
      <c r="W18" s="5" t="s">
        <v>25</v>
      </c>
      <c r="X18" s="5" t="s">
        <v>25</v>
      </c>
      <c r="Y18" s="81" t="s">
        <v>25</v>
      </c>
      <c r="Z18" s="18" t="s">
        <v>25</v>
      </c>
      <c r="AA18" s="5" t="s">
        <v>25</v>
      </c>
      <c r="AB18" s="5" t="s">
        <v>25</v>
      </c>
      <c r="AC18" s="5" t="s">
        <v>25</v>
      </c>
      <c r="AD18" s="5" t="s">
        <v>25</v>
      </c>
      <c r="AE18" s="5" t="s">
        <v>25</v>
      </c>
      <c r="AF18" s="5" t="s">
        <v>25</v>
      </c>
      <c r="AG18" s="5" t="s">
        <v>25</v>
      </c>
      <c r="AH18" s="5" t="s">
        <v>25</v>
      </c>
      <c r="AI18" s="5" t="s">
        <v>25</v>
      </c>
      <c r="AJ18" s="5" t="s">
        <v>25</v>
      </c>
      <c r="AK18" s="81" t="s">
        <v>25</v>
      </c>
      <c r="AL18" s="18" t="s">
        <v>25</v>
      </c>
      <c r="AM18" s="5" t="s">
        <v>25</v>
      </c>
      <c r="AN18" s="5" t="s">
        <v>25</v>
      </c>
      <c r="AO18" s="5" t="s">
        <v>25</v>
      </c>
      <c r="AP18" s="5" t="s">
        <v>25</v>
      </c>
      <c r="AQ18" s="5" t="s">
        <v>25</v>
      </c>
      <c r="AR18" s="5" t="s">
        <v>25</v>
      </c>
      <c r="AS18" s="5" t="s">
        <v>25</v>
      </c>
      <c r="AT18" s="5" t="s">
        <v>25</v>
      </c>
      <c r="AU18" s="5" t="s">
        <v>25</v>
      </c>
      <c r="AV18" s="5" t="s">
        <v>25</v>
      </c>
      <c r="AW18" s="81" t="s">
        <v>25</v>
      </c>
      <c r="AX18" s="18">
        <v>0</v>
      </c>
      <c r="AY18" s="5">
        <v>0</v>
      </c>
      <c r="AZ18" s="5">
        <v>0.5</v>
      </c>
      <c r="BA18" s="5">
        <v>9</v>
      </c>
      <c r="BB18" s="5">
        <v>20.100000000000001</v>
      </c>
      <c r="BC18" s="5">
        <v>37.200000000000003</v>
      </c>
      <c r="BD18" s="5">
        <v>43</v>
      </c>
      <c r="BE18" s="5">
        <v>54.6</v>
      </c>
      <c r="BF18" s="5">
        <v>50.5</v>
      </c>
      <c r="BG18" s="5">
        <v>55.4</v>
      </c>
      <c r="BH18" s="5">
        <v>47.9</v>
      </c>
      <c r="BI18" s="81">
        <v>44.6</v>
      </c>
    </row>
    <row r="19" spans="1:61" s="59" customFormat="1" ht="24.75" customHeight="1" x14ac:dyDescent="0.25">
      <c r="A19" s="87" t="s">
        <v>30</v>
      </c>
      <c r="B19" s="94">
        <f t="shared" ref="B19:K19" si="19">B20+B21+B22+B23+B24+B25</f>
        <v>4066.5800000000004</v>
      </c>
      <c r="C19" s="66">
        <f t="shared" si="19"/>
        <v>3378.24</v>
      </c>
      <c r="D19" s="62">
        <f t="shared" si="19"/>
        <v>3395.16</v>
      </c>
      <c r="E19" s="62">
        <f t="shared" si="19"/>
        <v>3407.4300000000003</v>
      </c>
      <c r="F19" s="62">
        <f t="shared" si="19"/>
        <v>3379.62</v>
      </c>
      <c r="G19" s="62">
        <f t="shared" si="19"/>
        <v>3425.6099999999997</v>
      </c>
      <c r="H19" s="62">
        <f t="shared" si="19"/>
        <v>3435.6400000000003</v>
      </c>
      <c r="I19" s="62">
        <f t="shared" si="19"/>
        <v>3365.2579999999998</v>
      </c>
      <c r="J19" s="62">
        <f t="shared" si="19"/>
        <v>3425.5050000000001</v>
      </c>
      <c r="K19" s="62">
        <f t="shared" si="19"/>
        <v>3312.395</v>
      </c>
      <c r="L19" s="62">
        <f>L20+L21+L22+L23+L24+L25</f>
        <v>3183.9199999999996</v>
      </c>
      <c r="M19" s="85">
        <f>M20+M21+M22+M23+M24+M25</f>
        <v>3261.5299999999997</v>
      </c>
      <c r="N19" s="68">
        <v>3290.1412756300001</v>
      </c>
      <c r="O19" s="66">
        <v>3308.0624464500002</v>
      </c>
      <c r="P19" s="66">
        <v>3350.0302346399999</v>
      </c>
      <c r="Q19" s="66">
        <v>3370.3495988600002</v>
      </c>
      <c r="R19" s="66">
        <v>3370.50924824</v>
      </c>
      <c r="S19" s="66">
        <v>3405.5930968100001</v>
      </c>
      <c r="T19" s="66">
        <v>3388.4047025199998</v>
      </c>
      <c r="U19" s="66">
        <v>3335.748051</v>
      </c>
      <c r="V19" s="66">
        <v>3341.8898596700001</v>
      </c>
      <c r="W19" s="66">
        <v>3406.6409791800002</v>
      </c>
      <c r="X19" s="66">
        <v>3257.8511977499998</v>
      </c>
      <c r="Y19" s="67">
        <v>3333.7400501399998</v>
      </c>
      <c r="Z19" s="68">
        <v>3333.9795826</v>
      </c>
      <c r="AA19" s="66">
        <v>3322.6142495500003</v>
      </c>
      <c r="AB19" s="66">
        <v>3374.8412282899999</v>
      </c>
      <c r="AC19" s="66">
        <v>3361.0733233000001</v>
      </c>
      <c r="AD19" s="66">
        <v>3335.0140773600001</v>
      </c>
      <c r="AE19" s="66">
        <v>3366.7292276800003</v>
      </c>
      <c r="AF19" s="66">
        <v>3350.5596174600005</v>
      </c>
      <c r="AG19" s="66">
        <v>3266.4254609999998</v>
      </c>
      <c r="AH19" s="66">
        <v>3320.8805825600002</v>
      </c>
      <c r="AI19" s="66">
        <v>3259.2024792500006</v>
      </c>
      <c r="AJ19" s="66">
        <v>3205.50991905</v>
      </c>
      <c r="AK19" s="67">
        <v>3288.8236660300004</v>
      </c>
      <c r="AL19" s="68">
        <v>3299.66675252</v>
      </c>
      <c r="AM19" s="66">
        <v>2883.5105236499999</v>
      </c>
      <c r="AN19" s="66">
        <v>2912.0033845300004</v>
      </c>
      <c r="AO19" s="66">
        <v>2906.4990868100008</v>
      </c>
      <c r="AP19" s="66">
        <v>2894.7276807700005</v>
      </c>
      <c r="AQ19" s="66">
        <v>2933.8050197600001</v>
      </c>
      <c r="AR19" s="66">
        <v>2909.4278296699999</v>
      </c>
      <c r="AS19" s="66">
        <v>2836.81201887</v>
      </c>
      <c r="AT19" s="66">
        <v>2883.7656795700004</v>
      </c>
      <c r="AU19" s="66">
        <v>2785.1999999999994</v>
      </c>
      <c r="AV19" s="66">
        <v>2792.9000000000005</v>
      </c>
      <c r="AW19" s="67">
        <v>2896.2</v>
      </c>
      <c r="AX19" s="68">
        <v>2870.4</v>
      </c>
      <c r="AY19" s="66">
        <v>2846.4</v>
      </c>
      <c r="AZ19" s="66">
        <v>2897.7</v>
      </c>
      <c r="BA19" s="66">
        <v>2874.6</v>
      </c>
      <c r="BB19" s="66">
        <v>2869.4000000000005</v>
      </c>
      <c r="BC19" s="66">
        <v>2922.7000000000003</v>
      </c>
      <c r="BD19" s="66">
        <v>2882.1000000000004</v>
      </c>
      <c r="BE19" s="66">
        <v>2801.9999999999995</v>
      </c>
      <c r="BF19" s="66">
        <v>2843.6</v>
      </c>
      <c r="BG19" s="66">
        <v>2782.9000000000005</v>
      </c>
      <c r="BH19" s="66">
        <v>2768.1</v>
      </c>
      <c r="BI19" s="67">
        <v>2877.3999999999996</v>
      </c>
    </row>
    <row r="20" spans="1:61" s="75" customFormat="1" ht="24.75" customHeight="1" x14ac:dyDescent="0.25">
      <c r="A20" s="69" t="s">
        <v>29</v>
      </c>
      <c r="B20" s="95">
        <v>795.1</v>
      </c>
      <c r="C20" s="4">
        <v>545.96</v>
      </c>
      <c r="D20" s="44">
        <v>525.95000000000005</v>
      </c>
      <c r="E20" s="44">
        <v>522.4</v>
      </c>
      <c r="F20" s="44">
        <v>522.5</v>
      </c>
      <c r="G20" s="44">
        <v>523.79999999999995</v>
      </c>
      <c r="H20" s="44">
        <v>524.77</v>
      </c>
      <c r="I20" s="44">
        <v>523.91999999999996</v>
      </c>
      <c r="J20" s="44">
        <v>524.39</v>
      </c>
      <c r="K20" s="44">
        <v>467.78</v>
      </c>
      <c r="L20" s="44">
        <v>361.47</v>
      </c>
      <c r="M20" s="70">
        <v>394.26</v>
      </c>
      <c r="N20" s="82">
        <v>397.3</v>
      </c>
      <c r="O20" s="54">
        <v>398</v>
      </c>
      <c r="P20" s="54">
        <v>394.2</v>
      </c>
      <c r="Q20" s="54">
        <v>394.8</v>
      </c>
      <c r="R20" s="54">
        <v>395.4</v>
      </c>
      <c r="S20" s="54">
        <v>396.51129594999998</v>
      </c>
      <c r="T20" s="54">
        <v>396.38402744000001</v>
      </c>
      <c r="U20" s="54">
        <v>397.69854436000003</v>
      </c>
      <c r="V20" s="54">
        <v>396.96229088999996</v>
      </c>
      <c r="W20" s="54">
        <v>442.97277857</v>
      </c>
      <c r="X20" s="54">
        <v>348.10577266999996</v>
      </c>
      <c r="Y20" s="83">
        <v>377.98276857000002</v>
      </c>
      <c r="Z20" s="82">
        <v>375.60471100000001</v>
      </c>
      <c r="AA20" s="54">
        <v>331.59583538999999</v>
      </c>
      <c r="AB20" s="54">
        <v>326.55752502999997</v>
      </c>
      <c r="AC20" s="54">
        <v>325.94230653</v>
      </c>
      <c r="AD20" s="54">
        <v>326.36410826999997</v>
      </c>
      <c r="AE20" s="54">
        <v>326.91464350000001</v>
      </c>
      <c r="AF20" s="54">
        <v>327.10014862999998</v>
      </c>
      <c r="AG20" s="54">
        <v>327.2917837</v>
      </c>
      <c r="AH20" s="54">
        <v>328.4497949200001</v>
      </c>
      <c r="AI20" s="54">
        <v>294.29235025000003</v>
      </c>
      <c r="AJ20" s="54">
        <v>272.19676586999998</v>
      </c>
      <c r="AK20" s="83">
        <v>299.48936136000003</v>
      </c>
      <c r="AL20" s="82">
        <v>303.01325176</v>
      </c>
      <c r="AM20" s="54">
        <v>304.21367050999999</v>
      </c>
      <c r="AN20" s="54">
        <v>301.95395846000002</v>
      </c>
      <c r="AO20" s="54">
        <v>301.10891131000005</v>
      </c>
      <c r="AP20" s="54">
        <v>301.75152571000001</v>
      </c>
      <c r="AQ20" s="54">
        <v>302.50105050000002</v>
      </c>
      <c r="AR20" s="54">
        <v>301.86570327999999</v>
      </c>
      <c r="AS20" s="54">
        <v>302.26394732</v>
      </c>
      <c r="AT20" s="54">
        <v>302.13350614000001</v>
      </c>
      <c r="AU20" s="54">
        <v>257.89999999999998</v>
      </c>
      <c r="AV20" s="54">
        <v>239.5</v>
      </c>
      <c r="AW20" s="83">
        <v>278.7</v>
      </c>
      <c r="AX20" s="82">
        <v>278.39999999999998</v>
      </c>
      <c r="AY20" s="54">
        <v>288.60000000000002</v>
      </c>
      <c r="AZ20" s="54">
        <v>285.60000000000002</v>
      </c>
      <c r="BA20" s="54">
        <v>283.3</v>
      </c>
      <c r="BB20" s="54">
        <v>285.5</v>
      </c>
      <c r="BC20" s="54">
        <v>287</v>
      </c>
      <c r="BD20" s="54">
        <v>285.2</v>
      </c>
      <c r="BE20" s="54">
        <v>286.8</v>
      </c>
      <c r="BF20" s="54">
        <v>287.10000000000002</v>
      </c>
      <c r="BG20" s="54">
        <v>252.6</v>
      </c>
      <c r="BH20" s="54">
        <v>237.4</v>
      </c>
      <c r="BI20" s="83">
        <v>276.3</v>
      </c>
    </row>
    <row r="21" spans="1:61" s="75" customFormat="1" ht="24.75" customHeight="1" x14ac:dyDescent="0.25">
      <c r="A21" s="69" t="s">
        <v>17</v>
      </c>
      <c r="B21" s="95">
        <v>355.4</v>
      </c>
      <c r="C21" s="4">
        <v>262.77999999999997</v>
      </c>
      <c r="D21" s="44">
        <v>278.74</v>
      </c>
      <c r="E21" s="44">
        <v>278.16000000000003</v>
      </c>
      <c r="F21" s="44">
        <v>246.28</v>
      </c>
      <c r="G21" s="44">
        <v>274.62</v>
      </c>
      <c r="H21" s="44">
        <v>273.87</v>
      </c>
      <c r="I21" s="44">
        <v>217.04</v>
      </c>
      <c r="J21" s="44">
        <v>255.83</v>
      </c>
      <c r="K21" s="44">
        <v>243.02</v>
      </c>
      <c r="L21" s="44">
        <v>229.8</v>
      </c>
      <c r="M21" s="70">
        <v>258.5</v>
      </c>
      <c r="N21" s="74">
        <v>252.02101625</v>
      </c>
      <c r="O21" s="4">
        <v>225.52260924999999</v>
      </c>
      <c r="P21" s="4">
        <v>248.87331878999996</v>
      </c>
      <c r="Q21" s="4">
        <v>249.76303408999999</v>
      </c>
      <c r="R21" s="4">
        <v>233.6320714</v>
      </c>
      <c r="S21" s="4">
        <v>261.78250973000002</v>
      </c>
      <c r="T21" s="4">
        <v>259.82157166000002</v>
      </c>
      <c r="U21" s="4">
        <v>218.86415756</v>
      </c>
      <c r="V21" s="4">
        <v>255.58721183999998</v>
      </c>
      <c r="W21" s="4">
        <v>245.24539071000001</v>
      </c>
      <c r="X21" s="4">
        <v>236.45614695</v>
      </c>
      <c r="Y21" s="73">
        <v>274.03593660000001</v>
      </c>
      <c r="Z21" s="74">
        <v>264.78187641</v>
      </c>
      <c r="AA21" s="4">
        <v>238.69375524</v>
      </c>
      <c r="AB21" s="4">
        <v>266.22147523000001</v>
      </c>
      <c r="AC21" s="4">
        <v>264.52618146999998</v>
      </c>
      <c r="AD21" s="4">
        <v>247.20423241</v>
      </c>
      <c r="AE21" s="4">
        <v>275.70678810000004</v>
      </c>
      <c r="AF21" s="4">
        <v>272.54561894</v>
      </c>
      <c r="AG21" s="4">
        <v>228.10405623</v>
      </c>
      <c r="AH21" s="4">
        <v>269.28089417000001</v>
      </c>
      <c r="AI21" s="4">
        <v>257.51233905000004</v>
      </c>
      <c r="AJ21" s="4">
        <v>243.32631699000001</v>
      </c>
      <c r="AK21" s="73">
        <v>271.85305853000006</v>
      </c>
      <c r="AL21" s="74">
        <v>264.90178667000004</v>
      </c>
      <c r="AM21" s="4">
        <v>46.534618930000001</v>
      </c>
      <c r="AN21" s="4">
        <v>47.523744380000004</v>
      </c>
      <c r="AO21" s="4">
        <v>48.286065449999995</v>
      </c>
      <c r="AP21" s="4">
        <v>45.867673190000005</v>
      </c>
      <c r="AQ21" s="4">
        <v>50.527884490000005</v>
      </c>
      <c r="AR21" s="4">
        <v>49.567990109999997</v>
      </c>
      <c r="AS21" s="4">
        <v>41.462598010000008</v>
      </c>
      <c r="AT21" s="4">
        <v>48.419696649999999</v>
      </c>
      <c r="AU21" s="4">
        <v>46.1</v>
      </c>
      <c r="AV21" s="4">
        <v>46.2</v>
      </c>
      <c r="AW21" s="73">
        <v>51.1</v>
      </c>
      <c r="AX21" s="74">
        <v>48.1</v>
      </c>
      <c r="AY21" s="4">
        <v>2.2000000000000002</v>
      </c>
      <c r="AZ21" s="4">
        <v>0.8</v>
      </c>
      <c r="BA21" s="4">
        <v>0</v>
      </c>
      <c r="BB21" s="4">
        <v>-0.3</v>
      </c>
      <c r="BC21" s="4">
        <v>-0.3</v>
      </c>
      <c r="BD21" s="4">
        <v>-0.4</v>
      </c>
      <c r="BE21" s="4">
        <v>-0.4</v>
      </c>
      <c r="BF21" s="4">
        <v>-0.3</v>
      </c>
      <c r="BG21" s="4">
        <v>-0.4</v>
      </c>
      <c r="BH21" s="4">
        <v>-0.3</v>
      </c>
      <c r="BI21" s="73">
        <v>-0.3</v>
      </c>
    </row>
    <row r="22" spans="1:61" s="75" customFormat="1" ht="24.75" customHeight="1" x14ac:dyDescent="0.25">
      <c r="A22" s="69" t="s">
        <v>18</v>
      </c>
      <c r="B22" s="95">
        <v>113.98</v>
      </c>
      <c r="C22" s="4">
        <v>130.35</v>
      </c>
      <c r="D22" s="44">
        <v>142.88</v>
      </c>
      <c r="E22" s="44">
        <v>141.9</v>
      </c>
      <c r="F22" s="44">
        <v>139.22999999999999</v>
      </c>
      <c r="G22" s="44">
        <v>151.80000000000001</v>
      </c>
      <c r="H22" s="44">
        <v>151.07</v>
      </c>
      <c r="I22" s="44">
        <v>116.68</v>
      </c>
      <c r="J22" s="44">
        <v>132.66999999999999</v>
      </c>
      <c r="K22" s="44">
        <v>128.86000000000001</v>
      </c>
      <c r="L22" s="44">
        <v>128.28</v>
      </c>
      <c r="M22" s="70">
        <v>141.47</v>
      </c>
      <c r="N22" s="74">
        <v>138.11650940999999</v>
      </c>
      <c r="O22" s="4">
        <v>159.30479636000001</v>
      </c>
      <c r="P22" s="4">
        <v>178.49641498</v>
      </c>
      <c r="Q22" s="4">
        <v>180.16382417</v>
      </c>
      <c r="R22" s="4">
        <v>189.93682081999998</v>
      </c>
      <c r="S22" s="4">
        <v>209.29313015</v>
      </c>
      <c r="T22" s="4">
        <v>207.51142751999998</v>
      </c>
      <c r="U22" s="4">
        <v>179.93605178000001</v>
      </c>
      <c r="V22" s="4">
        <v>202.39599013999998</v>
      </c>
      <c r="W22" s="4">
        <v>203.87447048000001</v>
      </c>
      <c r="X22" s="4">
        <v>202.40615717000003</v>
      </c>
      <c r="Y22" s="73">
        <v>228.51728702</v>
      </c>
      <c r="Z22" s="74">
        <v>223.03845789999997</v>
      </c>
      <c r="AA22" s="4">
        <v>258.73334936999998</v>
      </c>
      <c r="AB22" s="4">
        <v>290.53867627999995</v>
      </c>
      <c r="AC22" s="4">
        <v>290.12953138</v>
      </c>
      <c r="AD22" s="4">
        <v>296.86392749000004</v>
      </c>
      <c r="AE22" s="4">
        <v>323.10611946</v>
      </c>
      <c r="AF22" s="4">
        <v>319.62269600000002</v>
      </c>
      <c r="AG22" s="4">
        <v>270.44515033000005</v>
      </c>
      <c r="AH22" s="4">
        <v>310.26623899999998</v>
      </c>
      <c r="AI22" s="4">
        <v>304.80919779999994</v>
      </c>
      <c r="AJ22" s="4">
        <v>301.63909075999999</v>
      </c>
      <c r="AK22" s="73">
        <v>331.84782862000003</v>
      </c>
      <c r="AL22" s="74">
        <v>327.55706773000003</v>
      </c>
      <c r="AM22" s="4">
        <v>347.92615167000002</v>
      </c>
      <c r="AN22" s="4">
        <v>384.64030117000004</v>
      </c>
      <c r="AO22" s="4">
        <v>386.12661263000001</v>
      </c>
      <c r="AP22" s="4">
        <v>378.69284223</v>
      </c>
      <c r="AQ22" s="4">
        <v>419.44861110000005</v>
      </c>
      <c r="AR22" s="4">
        <v>414.17108538999997</v>
      </c>
      <c r="AS22" s="4">
        <v>352.89802140000006</v>
      </c>
      <c r="AT22" s="4">
        <v>401.56323538000004</v>
      </c>
      <c r="AU22" s="4">
        <v>379.8</v>
      </c>
      <c r="AV22" s="4">
        <v>393.3</v>
      </c>
      <c r="AW22" s="73">
        <v>451.7</v>
      </c>
      <c r="AX22" s="74">
        <v>429.2</v>
      </c>
      <c r="AY22" s="4">
        <v>434.3</v>
      </c>
      <c r="AZ22" s="4">
        <v>487.2</v>
      </c>
      <c r="BA22" s="4">
        <v>479.7</v>
      </c>
      <c r="BB22" s="4">
        <v>467.6</v>
      </c>
      <c r="BC22" s="4">
        <v>524.20000000000005</v>
      </c>
      <c r="BD22" s="4">
        <v>508.9</v>
      </c>
      <c r="BE22" s="4">
        <v>421.9</v>
      </c>
      <c r="BF22" s="4">
        <v>485.3</v>
      </c>
      <c r="BG22" s="4">
        <v>470.6</v>
      </c>
      <c r="BH22" s="4">
        <v>486.5</v>
      </c>
      <c r="BI22" s="73">
        <v>538.79999999999995</v>
      </c>
    </row>
    <row r="23" spans="1:61" s="75" customFormat="1" ht="24.75" customHeight="1" x14ac:dyDescent="0.25">
      <c r="A23" s="69" t="s">
        <v>19</v>
      </c>
      <c r="B23" s="95">
        <v>2584.4</v>
      </c>
      <c r="C23" s="4">
        <v>2269.6999999999998</v>
      </c>
      <c r="D23" s="44">
        <v>2327.4899999999998</v>
      </c>
      <c r="E23" s="44">
        <v>2336.3000000000002</v>
      </c>
      <c r="F23" s="44">
        <v>2336.9</v>
      </c>
      <c r="G23" s="44">
        <v>2339.9</v>
      </c>
      <c r="H23" s="44">
        <v>2347.4</v>
      </c>
      <c r="I23" s="44">
        <v>2358.0459999999998</v>
      </c>
      <c r="J23" s="44">
        <v>2370.3000000000002</v>
      </c>
      <c r="K23" s="44">
        <v>2333.3000000000002</v>
      </c>
      <c r="L23" s="44">
        <v>2337.1999999999998</v>
      </c>
      <c r="M23" s="70">
        <v>2353.1999999999998</v>
      </c>
      <c r="N23" s="74">
        <v>2368.8987299700002</v>
      </c>
      <c r="O23" s="4">
        <v>2393.40284084</v>
      </c>
      <c r="P23" s="4">
        <v>2402.4523008699998</v>
      </c>
      <c r="Q23" s="4">
        <v>2418.8427206000001</v>
      </c>
      <c r="R23" s="4">
        <v>2415.6330960199998</v>
      </c>
      <c r="S23" s="4">
        <v>2404.3029609800001</v>
      </c>
      <c r="T23" s="4">
        <v>2391.5334158999999</v>
      </c>
      <c r="U23" s="4">
        <v>2386.8490373</v>
      </c>
      <c r="V23" s="4">
        <v>2350.8718667999997</v>
      </c>
      <c r="W23" s="4">
        <v>2376.22683942</v>
      </c>
      <c r="X23" s="4">
        <v>2339.71086096</v>
      </c>
      <c r="Y23" s="73">
        <v>2337.0405579500002</v>
      </c>
      <c r="Z23" s="74">
        <v>2341.61003729</v>
      </c>
      <c r="AA23" s="4">
        <v>2359.70980955</v>
      </c>
      <c r="AB23" s="4">
        <v>2362.4010517500001</v>
      </c>
      <c r="AC23" s="4">
        <v>2350.5975439200001</v>
      </c>
      <c r="AD23" s="4">
        <v>2334.4365491900003</v>
      </c>
      <c r="AE23" s="4">
        <v>2300.13447662</v>
      </c>
      <c r="AF23" s="4">
        <v>2304.4926538900004</v>
      </c>
      <c r="AG23" s="4">
        <v>2291.4789707399996</v>
      </c>
      <c r="AH23" s="4">
        <v>2282.2821544700005</v>
      </c>
      <c r="AI23" s="4">
        <v>2268.4810921500002</v>
      </c>
      <c r="AJ23" s="4">
        <v>2260.2522454300001</v>
      </c>
      <c r="AK23" s="73">
        <v>2266.1181775199998</v>
      </c>
      <c r="AL23" s="74">
        <v>2277.2521463599996</v>
      </c>
      <c r="AM23" s="4">
        <v>2151.93658254</v>
      </c>
      <c r="AN23" s="4">
        <v>2157.8718805200006</v>
      </c>
      <c r="AO23" s="4">
        <v>2154.0319974200002</v>
      </c>
      <c r="AP23" s="4">
        <v>2151.88063964</v>
      </c>
      <c r="AQ23" s="4">
        <v>2146.4109736699997</v>
      </c>
      <c r="AR23" s="4">
        <v>2131.86955089</v>
      </c>
      <c r="AS23" s="4">
        <v>2125.8289521399997</v>
      </c>
      <c r="AT23" s="4">
        <v>2117.9522414000003</v>
      </c>
      <c r="AU23" s="4">
        <v>2090.1</v>
      </c>
      <c r="AV23" s="4">
        <v>2099.3000000000002</v>
      </c>
      <c r="AW23" s="73">
        <v>2101.5</v>
      </c>
      <c r="AX23" s="74">
        <v>2103.4</v>
      </c>
      <c r="AY23" s="4">
        <v>2107.5</v>
      </c>
      <c r="AZ23" s="4">
        <v>2109.6999999999998</v>
      </c>
      <c r="BA23" s="4">
        <v>2100</v>
      </c>
      <c r="BB23" s="4">
        <v>2102.8000000000002</v>
      </c>
      <c r="BC23" s="4">
        <v>2097.5</v>
      </c>
      <c r="BD23" s="4">
        <v>2077.9</v>
      </c>
      <c r="BE23" s="4">
        <v>2079.4</v>
      </c>
      <c r="BF23" s="4">
        <v>2058.6</v>
      </c>
      <c r="BG23" s="4">
        <v>2048</v>
      </c>
      <c r="BH23" s="4">
        <v>2029.1</v>
      </c>
      <c r="BI23" s="73">
        <v>2048.6</v>
      </c>
    </row>
    <row r="24" spans="1:61" s="75" customFormat="1" ht="24.75" customHeight="1" x14ac:dyDescent="0.25">
      <c r="A24" s="69" t="s">
        <v>20</v>
      </c>
      <c r="B24" s="95">
        <v>176.4</v>
      </c>
      <c r="C24" s="4">
        <v>155.75</v>
      </c>
      <c r="D24" s="44">
        <v>117.7</v>
      </c>
      <c r="E24" s="44">
        <v>127.1</v>
      </c>
      <c r="F24" s="44">
        <v>133.07</v>
      </c>
      <c r="G24" s="44">
        <v>134</v>
      </c>
      <c r="H24" s="44">
        <v>137.03</v>
      </c>
      <c r="I24" s="44">
        <v>148.197</v>
      </c>
      <c r="J24" s="44">
        <v>140.88999999999999</v>
      </c>
      <c r="K24" s="44">
        <v>137.97999999999999</v>
      </c>
      <c r="L24" s="44">
        <v>125.7</v>
      </c>
      <c r="M24" s="70">
        <v>112.7</v>
      </c>
      <c r="N24" s="74">
        <v>132.40002000000001</v>
      </c>
      <c r="O24" s="4">
        <v>130.40719999999999</v>
      </c>
      <c r="P24" s="4">
        <v>124.6435</v>
      </c>
      <c r="Q24" s="4">
        <v>125.34002</v>
      </c>
      <c r="R24" s="4">
        <v>134.39725999999999</v>
      </c>
      <c r="S24" s="4">
        <v>132.5085</v>
      </c>
      <c r="T24" s="4">
        <v>131.80925999999999</v>
      </c>
      <c r="U24" s="4">
        <v>151.05026000000001</v>
      </c>
      <c r="V24" s="4">
        <v>134.52250000000001</v>
      </c>
      <c r="W24" s="4">
        <v>136.7465</v>
      </c>
      <c r="X24" s="4">
        <v>129.78226000000001</v>
      </c>
      <c r="Y24" s="73">
        <v>114.91849999999999</v>
      </c>
      <c r="Z24" s="74">
        <v>127.48950000000001</v>
      </c>
      <c r="AA24" s="4">
        <v>132.28649999999999</v>
      </c>
      <c r="AB24" s="4">
        <v>127.6725</v>
      </c>
      <c r="AC24" s="4">
        <v>128.58276000000001</v>
      </c>
      <c r="AD24" s="4">
        <v>128.66525999999999</v>
      </c>
      <c r="AE24" s="4">
        <v>139.5675</v>
      </c>
      <c r="AF24" s="4">
        <v>125.5535</v>
      </c>
      <c r="AG24" s="4">
        <v>147.7705</v>
      </c>
      <c r="AH24" s="4">
        <v>129.36150000000001</v>
      </c>
      <c r="AI24" s="4">
        <v>132.8075</v>
      </c>
      <c r="AJ24" s="4">
        <v>126.6455</v>
      </c>
      <c r="AK24" s="73">
        <v>118.34524</v>
      </c>
      <c r="AL24" s="74">
        <v>125.5475</v>
      </c>
      <c r="AM24" s="4">
        <v>31.544499999999999</v>
      </c>
      <c r="AN24" s="4">
        <v>18.7135</v>
      </c>
      <c r="AO24" s="4">
        <v>15.6455</v>
      </c>
      <c r="AP24" s="4">
        <v>15.275</v>
      </c>
      <c r="AQ24" s="4">
        <v>13.7865</v>
      </c>
      <c r="AR24" s="4">
        <v>10.699</v>
      </c>
      <c r="AS24" s="4">
        <v>12.938499999999999</v>
      </c>
      <c r="AT24" s="4">
        <v>12.452</v>
      </c>
      <c r="AU24" s="4">
        <v>10.1</v>
      </c>
      <c r="AV24" s="4">
        <v>13.3</v>
      </c>
      <c r="AW24" s="73">
        <v>12</v>
      </c>
      <c r="AX24" s="74">
        <v>10.1</v>
      </c>
      <c r="AY24" s="4">
        <v>12.3</v>
      </c>
      <c r="AZ24" s="4">
        <v>13.1</v>
      </c>
      <c r="BA24" s="4">
        <v>10.5</v>
      </c>
      <c r="BB24" s="4">
        <v>12.5</v>
      </c>
      <c r="BC24" s="4">
        <v>12.9</v>
      </c>
      <c r="BD24" s="4">
        <v>9.6999999999999993</v>
      </c>
      <c r="BE24" s="4">
        <v>13.1</v>
      </c>
      <c r="BF24" s="4">
        <v>11.8</v>
      </c>
      <c r="BG24" s="4">
        <v>10.8</v>
      </c>
      <c r="BH24" s="4">
        <v>14.1</v>
      </c>
      <c r="BI24" s="73">
        <v>13</v>
      </c>
    </row>
    <row r="25" spans="1:61" s="75" customFormat="1" ht="24.75" customHeight="1" thickBot="1" x14ac:dyDescent="0.3">
      <c r="A25" s="76" t="s">
        <v>21</v>
      </c>
      <c r="B25" s="45">
        <v>41.3</v>
      </c>
      <c r="C25" s="5">
        <v>13.7</v>
      </c>
      <c r="D25" s="77">
        <v>2.4</v>
      </c>
      <c r="E25" s="77">
        <v>1.57</v>
      </c>
      <c r="F25" s="77">
        <v>1.64</v>
      </c>
      <c r="G25" s="77">
        <v>1.49</v>
      </c>
      <c r="H25" s="77">
        <v>1.5</v>
      </c>
      <c r="I25" s="77">
        <v>1.375</v>
      </c>
      <c r="J25" s="77">
        <v>1.425</v>
      </c>
      <c r="K25" s="77">
        <v>1.4550000000000001</v>
      </c>
      <c r="L25" s="77">
        <v>1.47</v>
      </c>
      <c r="M25" s="78">
        <v>1.4</v>
      </c>
      <c r="N25" s="18">
        <v>1.405</v>
      </c>
      <c r="O25" s="5">
        <v>1.425</v>
      </c>
      <c r="P25" s="5">
        <v>1.3647</v>
      </c>
      <c r="Q25" s="5">
        <v>1.44</v>
      </c>
      <c r="R25" s="5">
        <v>1.51</v>
      </c>
      <c r="S25" s="5">
        <v>1.1947000000000001</v>
      </c>
      <c r="T25" s="5">
        <v>1.345</v>
      </c>
      <c r="U25" s="5">
        <v>1.35</v>
      </c>
      <c r="V25" s="5">
        <v>1.55</v>
      </c>
      <c r="W25" s="5">
        <v>1.575</v>
      </c>
      <c r="X25" s="5">
        <v>1.39</v>
      </c>
      <c r="Y25" s="81">
        <v>1.2450000000000001</v>
      </c>
      <c r="Z25" s="18">
        <v>1.4550000000000001</v>
      </c>
      <c r="AA25" s="5">
        <v>1.595</v>
      </c>
      <c r="AB25" s="5">
        <v>1.45</v>
      </c>
      <c r="AC25" s="5">
        <v>1.2949999999999999</v>
      </c>
      <c r="AD25" s="5">
        <v>1.48</v>
      </c>
      <c r="AE25" s="5">
        <v>1.2997000000000001</v>
      </c>
      <c r="AF25" s="5">
        <v>1.2450000000000001</v>
      </c>
      <c r="AG25" s="5">
        <v>1.335</v>
      </c>
      <c r="AH25" s="5">
        <v>1.24</v>
      </c>
      <c r="AI25" s="5">
        <v>1.3</v>
      </c>
      <c r="AJ25" s="5">
        <v>1.45</v>
      </c>
      <c r="AK25" s="81">
        <v>1.17</v>
      </c>
      <c r="AL25" s="18">
        <v>1.395</v>
      </c>
      <c r="AM25" s="5">
        <v>1.355</v>
      </c>
      <c r="AN25" s="5">
        <v>1.3</v>
      </c>
      <c r="AO25" s="5">
        <v>1.3</v>
      </c>
      <c r="AP25" s="5">
        <v>1.26</v>
      </c>
      <c r="AQ25" s="5">
        <v>1.1299999999999999</v>
      </c>
      <c r="AR25" s="5">
        <v>1.2544999999999999</v>
      </c>
      <c r="AS25" s="5">
        <v>1.42</v>
      </c>
      <c r="AT25" s="5">
        <v>1.2450000000000001</v>
      </c>
      <c r="AU25" s="5">
        <v>1.2</v>
      </c>
      <c r="AV25" s="5">
        <v>1.3</v>
      </c>
      <c r="AW25" s="81">
        <v>1.2</v>
      </c>
      <c r="AX25" s="18">
        <v>1.2</v>
      </c>
      <c r="AY25" s="5">
        <v>1.5</v>
      </c>
      <c r="AZ25" s="5">
        <v>1.3</v>
      </c>
      <c r="BA25" s="5">
        <v>1.1000000000000001</v>
      </c>
      <c r="BB25" s="5">
        <v>1.3</v>
      </c>
      <c r="BC25" s="5">
        <v>1.4</v>
      </c>
      <c r="BD25" s="5">
        <v>0.8</v>
      </c>
      <c r="BE25" s="5">
        <v>1.2</v>
      </c>
      <c r="BF25" s="5">
        <v>1.1000000000000001</v>
      </c>
      <c r="BG25" s="5">
        <v>1.3</v>
      </c>
      <c r="BH25" s="5">
        <v>1.3</v>
      </c>
      <c r="BI25" s="81">
        <v>1</v>
      </c>
    </row>
    <row r="26" spans="1:61" ht="17.25" customHeight="1" x14ac:dyDescent="0.2">
      <c r="A26" s="1" t="s">
        <v>38</v>
      </c>
    </row>
    <row r="27" spans="1:61" ht="21.75" customHeight="1" x14ac:dyDescent="0.2">
      <c r="A27" s="84" t="s">
        <v>34</v>
      </c>
    </row>
    <row r="28" spans="1:61" ht="15.75" customHeight="1" x14ac:dyDescent="0.2">
      <c r="A28" s="84" t="s">
        <v>37</v>
      </c>
      <c r="AM28" s="19"/>
      <c r="AN28" s="19"/>
      <c r="AO28" s="19"/>
      <c r="AP28" s="25"/>
      <c r="AQ28" s="25"/>
      <c r="AR28" s="25"/>
      <c r="AS28" s="25"/>
      <c r="AT28" s="25"/>
      <c r="AU28" s="19"/>
      <c r="AV28" s="19"/>
      <c r="AW28" s="19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</row>
    <row r="29" spans="1:61" x14ac:dyDescent="0.2">
      <c r="AM29" s="19"/>
      <c r="AN29" s="19"/>
      <c r="AO29" s="19"/>
      <c r="AP29" s="25"/>
      <c r="AQ29" s="25"/>
      <c r="AR29" s="25"/>
      <c r="AS29" s="25"/>
      <c r="AT29" s="25"/>
      <c r="AU29" s="19"/>
      <c r="AV29" s="19"/>
      <c r="AW29" s="19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</row>
    <row r="30" spans="1:61" ht="12.75" x14ac:dyDescent="0.2"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</row>
    <row r="31" spans="1:61" ht="12.75" x14ac:dyDescent="0.2">
      <c r="AM31" s="19"/>
      <c r="AN31" s="19"/>
      <c r="AO31" s="19"/>
      <c r="AP31" s="26"/>
      <c r="AQ31" s="26"/>
      <c r="AR31" s="26"/>
      <c r="AS31" s="26"/>
      <c r="AT31" s="26"/>
      <c r="AU31" s="19"/>
      <c r="AV31" s="19"/>
      <c r="AW31" s="19"/>
      <c r="AX31" s="31"/>
      <c r="AY31" s="31"/>
      <c r="AZ31" s="30"/>
      <c r="BA31" s="31"/>
      <c r="BB31" s="31"/>
      <c r="BC31" s="35"/>
      <c r="BD31" s="35"/>
      <c r="BE31" s="35"/>
      <c r="BF31" s="35"/>
      <c r="BG31" s="35"/>
      <c r="BH31" s="35"/>
      <c r="BI31" s="35"/>
    </row>
    <row r="32" spans="1:61" ht="12.75" x14ac:dyDescent="0.2"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32"/>
      <c r="AY32" s="29"/>
      <c r="AZ32" s="33"/>
      <c r="BA32" s="34"/>
      <c r="BB32" s="34"/>
      <c r="BC32" s="35"/>
      <c r="BD32" s="35"/>
      <c r="BE32" s="35"/>
      <c r="BF32" s="35"/>
      <c r="BG32" s="35"/>
      <c r="BH32" s="35"/>
      <c r="BI32" s="35"/>
    </row>
    <row r="33" spans="28:61" ht="12.75" customHeight="1" x14ac:dyDescent="0.2">
      <c r="AB33" s="24"/>
      <c r="AC33" s="24"/>
      <c r="AD33" s="24"/>
      <c r="AM33" s="27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32"/>
      <c r="AY33" s="29"/>
      <c r="AZ33" s="33"/>
      <c r="BA33" s="32"/>
      <c r="BB33" s="32"/>
      <c r="BC33" s="35"/>
      <c r="BD33" s="35"/>
      <c r="BE33" s="35"/>
      <c r="BF33" s="35"/>
      <c r="BG33" s="35"/>
      <c r="BH33" s="35"/>
      <c r="BI33" s="35"/>
    </row>
    <row r="34" spans="28:61" ht="12.75" customHeight="1" x14ac:dyDescent="0.2">
      <c r="AM34" s="27"/>
      <c r="AN34" s="19"/>
      <c r="AO34" s="19"/>
      <c r="AP34" s="19"/>
      <c r="AQ34" s="19"/>
      <c r="AR34" s="19"/>
      <c r="AS34" s="19"/>
      <c r="AT34" s="19"/>
      <c r="AU34" s="28"/>
      <c r="AV34" s="28"/>
      <c r="AW34" s="19"/>
      <c r="AX34" s="32"/>
      <c r="AY34" s="29"/>
      <c r="AZ34" s="33"/>
      <c r="BA34" s="34"/>
      <c r="BB34" s="32"/>
      <c r="BC34" s="35"/>
      <c r="BD34" s="35"/>
      <c r="BE34" s="35"/>
      <c r="BF34" s="35"/>
      <c r="BG34" s="35"/>
      <c r="BH34" s="35"/>
      <c r="BI34" s="35"/>
    </row>
    <row r="35" spans="28:61" ht="12.75" customHeight="1" x14ac:dyDescent="0.2">
      <c r="AL35" s="19"/>
      <c r="AM35" s="27"/>
      <c r="AN35" s="19"/>
      <c r="AO35" s="19"/>
      <c r="AP35" s="19"/>
      <c r="AQ35" s="19"/>
      <c r="AR35" s="19"/>
      <c r="AS35" s="19"/>
      <c r="AT35" s="19"/>
      <c r="AU35" s="28"/>
      <c r="AV35" s="28"/>
      <c r="AW35" s="19"/>
      <c r="AX35" s="31"/>
      <c r="AY35" s="31"/>
      <c r="AZ35" s="30"/>
      <c r="BA35" s="29"/>
      <c r="BB35" s="29"/>
      <c r="BC35" s="35"/>
      <c r="BD35" s="35"/>
      <c r="BE35" s="35"/>
      <c r="BF35" s="35"/>
      <c r="BG35" s="35"/>
      <c r="BH35" s="35"/>
      <c r="BI35" s="35"/>
    </row>
    <row r="36" spans="28:61" ht="12.75" customHeight="1" x14ac:dyDescent="0.2">
      <c r="AL36" s="20"/>
      <c r="AM36" s="27"/>
      <c r="AN36" s="20"/>
      <c r="AO36" s="19"/>
      <c r="AP36" s="19"/>
      <c r="AQ36" s="19"/>
      <c r="AR36" s="20"/>
      <c r="AS36" s="20"/>
      <c r="AT36" s="20"/>
      <c r="AU36" s="28"/>
      <c r="AV36" s="28"/>
      <c r="AW36" s="20"/>
      <c r="AX36" s="31"/>
      <c r="AY36" s="29"/>
      <c r="AZ36" s="30"/>
      <c r="BA36" s="31"/>
      <c r="BB36" s="31"/>
      <c r="BC36" s="35"/>
      <c r="BD36" s="35"/>
      <c r="BE36" s="35"/>
      <c r="BF36" s="35"/>
      <c r="BG36" s="35"/>
      <c r="BH36" s="35"/>
      <c r="BI36" s="35"/>
    </row>
    <row r="37" spans="28:61" ht="12.75" customHeight="1" x14ac:dyDescent="0.2">
      <c r="AL37" s="23"/>
      <c r="AM37" s="27"/>
      <c r="AN37" s="21"/>
      <c r="AO37" s="19"/>
      <c r="AP37" s="19"/>
      <c r="AQ37" s="19"/>
      <c r="AR37" s="21"/>
      <c r="AS37" s="21"/>
      <c r="AT37" s="21"/>
      <c r="AU37" s="28"/>
      <c r="AV37" s="28"/>
      <c r="AW37" s="21"/>
      <c r="AX37" s="31"/>
      <c r="AY37" s="29"/>
      <c r="AZ37" s="30"/>
      <c r="BA37" s="31"/>
      <c r="BB37" s="31"/>
      <c r="BC37" s="35"/>
      <c r="BD37" s="35"/>
      <c r="BE37" s="35"/>
      <c r="BF37" s="35"/>
      <c r="BG37" s="35"/>
      <c r="BH37" s="35"/>
      <c r="BI37" s="35"/>
    </row>
    <row r="38" spans="28:61" ht="12.75" x14ac:dyDescent="0.2">
      <c r="AL38" s="21"/>
      <c r="AM38" s="27"/>
      <c r="AN38" s="21"/>
      <c r="AO38" s="19"/>
      <c r="AP38" s="19"/>
      <c r="AQ38" s="19"/>
      <c r="AR38" s="21"/>
      <c r="AS38" s="21"/>
      <c r="AT38" s="21"/>
      <c r="AU38" s="28"/>
      <c r="AV38" s="28"/>
      <c r="AW38" s="21"/>
      <c r="AX38" s="16"/>
      <c r="AY38" s="31"/>
      <c r="AZ38" s="35"/>
      <c r="BA38" s="35"/>
      <c r="BB38" s="35"/>
      <c r="BC38" s="35"/>
      <c r="BD38" s="35"/>
      <c r="BE38" s="35"/>
      <c r="BF38" s="35"/>
      <c r="BG38" s="35"/>
      <c r="BH38" s="35"/>
      <c r="BI38" s="35"/>
    </row>
    <row r="39" spans="28:61" ht="12.75" x14ac:dyDescent="0.2"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16"/>
      <c r="AY39" s="31"/>
      <c r="AZ39" s="35"/>
      <c r="BA39" s="35"/>
      <c r="BB39" s="35"/>
      <c r="BC39" s="35"/>
      <c r="BD39" s="35"/>
      <c r="BE39" s="35"/>
      <c r="BF39" s="35"/>
      <c r="BG39" s="35"/>
      <c r="BH39" s="35"/>
      <c r="BI39" s="35"/>
    </row>
    <row r="40" spans="28:61" ht="12.75" x14ac:dyDescent="0.2"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16"/>
      <c r="AY40" s="36"/>
      <c r="AZ40" s="35"/>
      <c r="BA40" s="35"/>
      <c r="BB40" s="35"/>
      <c r="BC40" s="35"/>
      <c r="BD40" s="35"/>
      <c r="BE40" s="35"/>
      <c r="BF40" s="35"/>
      <c r="BG40" s="35"/>
      <c r="BH40" s="35"/>
      <c r="BI40" s="35"/>
    </row>
    <row r="41" spans="28:61" ht="12.75" x14ac:dyDescent="0.2"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16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</row>
    <row r="42" spans="28:61" ht="12.75" x14ac:dyDescent="0.2"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16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</row>
    <row r="43" spans="28:61" ht="12.75" x14ac:dyDescent="0.2"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16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</row>
    <row r="44" spans="28:61" ht="12.75" x14ac:dyDescent="0.2"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16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</row>
    <row r="45" spans="28:61" ht="12.75" x14ac:dyDescent="0.2"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16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</row>
    <row r="46" spans="28:61" x14ac:dyDescent="0.2"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6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</row>
    <row r="47" spans="28:61" x14ac:dyDescent="0.2"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6"/>
    </row>
    <row r="48" spans="28:61" x14ac:dyDescent="0.2"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6"/>
    </row>
    <row r="49" spans="38:50" x14ac:dyDescent="0.2"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6"/>
    </row>
    <row r="50" spans="38:50" x14ac:dyDescent="0.2"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6"/>
    </row>
    <row r="51" spans="38:50" x14ac:dyDescent="0.2"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6"/>
    </row>
    <row r="52" spans="38:50" x14ac:dyDescent="0.2"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6"/>
    </row>
    <row r="53" spans="38:50" x14ac:dyDescent="0.2"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6"/>
    </row>
    <row r="54" spans="38:50" x14ac:dyDescent="0.2"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6"/>
    </row>
    <row r="55" spans="38:50" x14ac:dyDescent="0.2"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6"/>
    </row>
    <row r="56" spans="38:50" x14ac:dyDescent="0.2"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6"/>
    </row>
    <row r="57" spans="38:50" x14ac:dyDescent="0.2"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6"/>
    </row>
    <row r="58" spans="38:50" x14ac:dyDescent="0.2"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6"/>
    </row>
  </sheetData>
  <mergeCells count="32">
    <mergeCell ref="B18:C18"/>
    <mergeCell ref="N17:O17"/>
    <mergeCell ref="N18:O18"/>
    <mergeCell ref="B13:C13"/>
    <mergeCell ref="B14:C14"/>
    <mergeCell ref="B15:C15"/>
    <mergeCell ref="B16:C16"/>
    <mergeCell ref="B17:C17"/>
    <mergeCell ref="B4:M4"/>
    <mergeCell ref="B6:C6"/>
    <mergeCell ref="B12:C12"/>
    <mergeCell ref="B7:C7"/>
    <mergeCell ref="B8:C8"/>
    <mergeCell ref="B9:C9"/>
    <mergeCell ref="B10:C10"/>
    <mergeCell ref="B11:C11"/>
    <mergeCell ref="A4:A5"/>
    <mergeCell ref="N7:O7"/>
    <mergeCell ref="N12:O12"/>
    <mergeCell ref="N6:O6"/>
    <mergeCell ref="N4:Y4"/>
    <mergeCell ref="N16:O16"/>
    <mergeCell ref="N8:O8"/>
    <mergeCell ref="N9:O9"/>
    <mergeCell ref="N10:O10"/>
    <mergeCell ref="N13:O13"/>
    <mergeCell ref="N14:O14"/>
    <mergeCell ref="N11:O11"/>
    <mergeCell ref="N15:O15"/>
    <mergeCell ref="AX4:BI4"/>
    <mergeCell ref="AL4:AW4"/>
    <mergeCell ref="Z4:AK4"/>
  </mergeCells>
  <pageMargins left="0.7" right="0.7" top="0.78740157499999996" bottom="0.78740157499999996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 Aleš Ing. (MPSV)</dc:creator>
  <cp:lastModifiedBy>Král Aleš Ing. (MPSV)</cp:lastModifiedBy>
  <cp:lastPrinted>2015-03-10T10:08:45Z</cp:lastPrinted>
  <dcterms:created xsi:type="dcterms:W3CDTF">2012-02-10T10:32:04Z</dcterms:created>
  <dcterms:modified xsi:type="dcterms:W3CDTF">2020-04-20T07:47:02Z</dcterms:modified>
</cp:coreProperties>
</file>